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Rukavishnikov\Downloads\"/>
    </mc:Choice>
  </mc:AlternateContent>
  <xr:revisionPtr revIDLastSave="0" documentId="13_ncr:1_{3A2F9ACE-4FE1-4204-A625-62B9003085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График оценочных процедур" sheetId="2" r:id="rId1"/>
  </sheets>
  <definedNames>
    <definedName name="Print_Titles" localSheetId="0">'График оценочных процедур'!$1:$8</definedName>
    <definedName name="_xlnm.Print_Area" localSheetId="0">'График оценочных процедур'!$A$1:$AY$467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406" i="2" l="1"/>
  <c r="AS406" i="2" s="1"/>
  <c r="AR406" i="2"/>
  <c r="AS396" i="2"/>
  <c r="AR356" i="2"/>
  <c r="AS356" i="2" s="1"/>
  <c r="AR357" i="2"/>
  <c r="AS357" i="2" s="1"/>
  <c r="AR358" i="2"/>
  <c r="AS358" i="2" s="1"/>
  <c r="AR176" i="2"/>
  <c r="AQ116" i="2"/>
  <c r="AS116" i="2" s="1"/>
  <c r="AQ117" i="2"/>
  <c r="AS117" i="2" s="1"/>
  <c r="AR174" i="2" l="1"/>
  <c r="AR175" i="2"/>
  <c r="AR169" i="2"/>
  <c r="AR170" i="2"/>
  <c r="AR171" i="2"/>
  <c r="AS208" i="2" l="1"/>
  <c r="AS209" i="2"/>
  <c r="AQ466" i="2"/>
  <c r="AS466" i="2" s="1"/>
  <c r="AQ465" i="2"/>
  <c r="AS465" i="2" s="1"/>
  <c r="AQ464" i="2"/>
  <c r="AS464" i="2" s="1"/>
  <c r="AQ463" i="2"/>
  <c r="AS463" i="2" s="1"/>
  <c r="AR462" i="2"/>
  <c r="AQ462" i="2"/>
  <c r="AS462" i="2" s="1"/>
  <c r="AR461" i="2"/>
  <c r="AQ461" i="2"/>
  <c r="AR460" i="2"/>
  <c r="AQ460" i="2"/>
  <c r="AR459" i="2"/>
  <c r="AQ459" i="2"/>
  <c r="AS459" i="2" s="1"/>
  <c r="AQ458" i="2"/>
  <c r="AS458" i="2" s="1"/>
  <c r="AR457" i="2"/>
  <c r="AQ457" i="2"/>
  <c r="AR456" i="2"/>
  <c r="AQ456" i="2"/>
  <c r="AR455" i="2"/>
  <c r="AQ455" i="2"/>
  <c r="AQ454" i="2"/>
  <c r="AS454" i="2" s="1"/>
  <c r="AR453" i="2"/>
  <c r="AQ453" i="2"/>
  <c r="AR452" i="2"/>
  <c r="AQ452" i="2"/>
  <c r="AR451" i="2"/>
  <c r="AQ451" i="2"/>
  <c r="AR450" i="2"/>
  <c r="AQ450" i="2"/>
  <c r="AR449" i="2"/>
  <c r="AQ449" i="2"/>
  <c r="AR448" i="2"/>
  <c r="AQ448" i="2"/>
  <c r="AQ447" i="2"/>
  <c r="AS447" i="2" s="1"/>
  <c r="AR446" i="2"/>
  <c r="AQ446" i="2"/>
  <c r="AR445" i="2"/>
  <c r="AQ445" i="2"/>
  <c r="AQ444" i="2"/>
  <c r="AS444" i="2" s="1"/>
  <c r="AR443" i="2"/>
  <c r="AQ443" i="2"/>
  <c r="AR442" i="2"/>
  <c r="AQ442" i="2"/>
  <c r="AQ441" i="2"/>
  <c r="AS441" i="2" s="1"/>
  <c r="AQ440" i="2"/>
  <c r="AS440" i="2" s="1"/>
  <c r="AR439" i="2"/>
  <c r="AQ439" i="2"/>
  <c r="AQ438" i="2"/>
  <c r="AS438" i="2" s="1"/>
  <c r="AR437" i="2"/>
  <c r="AQ437" i="2"/>
  <c r="AQ436" i="2"/>
  <c r="AS436" i="2" s="1"/>
  <c r="AR435" i="2"/>
  <c r="AQ435" i="2"/>
  <c r="AQ434" i="2"/>
  <c r="AS434" i="2" s="1"/>
  <c r="AR433" i="2"/>
  <c r="AQ433" i="2"/>
  <c r="AR432" i="2"/>
  <c r="AQ432" i="2"/>
  <c r="AQ431" i="2"/>
  <c r="AS431" i="2" s="1"/>
  <c r="AR430" i="2"/>
  <c r="AQ430" i="2"/>
  <c r="AR429" i="2"/>
  <c r="AQ429" i="2"/>
  <c r="AR428" i="2"/>
  <c r="AQ428" i="2"/>
  <c r="AR427" i="2"/>
  <c r="AS427" i="2" s="1"/>
  <c r="AR426" i="2"/>
  <c r="AS426" i="2" s="1"/>
  <c r="AR425" i="2"/>
  <c r="AS425" i="2" s="1"/>
  <c r="AR420" i="2"/>
  <c r="AR419" i="2"/>
  <c r="AR417" i="2"/>
  <c r="AR416" i="2"/>
  <c r="AQ416" i="2"/>
  <c r="AR415" i="2"/>
  <c r="AR414" i="2"/>
  <c r="AR413" i="2"/>
  <c r="AR412" i="2"/>
  <c r="AR411" i="2"/>
  <c r="AR409" i="2"/>
  <c r="AR408" i="2"/>
  <c r="AQ407" i="2"/>
  <c r="AQ405" i="2"/>
  <c r="AQ404" i="2"/>
  <c r="AQ403" i="2"/>
  <c r="AR402" i="2"/>
  <c r="AQ402" i="2"/>
  <c r="AR400" i="2"/>
  <c r="AR399" i="2"/>
  <c r="AR394" i="2"/>
  <c r="AS394" i="2" s="1"/>
  <c r="AR393" i="2"/>
  <c r="AR388" i="2"/>
  <c r="AQ388" i="2"/>
  <c r="AR387" i="2"/>
  <c r="AQ387" i="2"/>
  <c r="AR386" i="2"/>
  <c r="AQ386" i="2"/>
  <c r="AR385" i="2"/>
  <c r="AQ385" i="2"/>
  <c r="AR384" i="2"/>
  <c r="AQ384" i="2"/>
  <c r="AR383" i="2"/>
  <c r="AQ383" i="2"/>
  <c r="AR382" i="2"/>
  <c r="AQ382" i="2"/>
  <c r="AR381" i="2"/>
  <c r="AQ381" i="2"/>
  <c r="AR380" i="2"/>
  <c r="AQ380" i="2"/>
  <c r="AR379" i="2"/>
  <c r="AQ379" i="2"/>
  <c r="AR378" i="2"/>
  <c r="AQ378" i="2"/>
  <c r="AR377" i="2"/>
  <c r="AQ377" i="2"/>
  <c r="AR376" i="2"/>
  <c r="AQ376" i="2"/>
  <c r="AR375" i="2"/>
  <c r="AQ375" i="2"/>
  <c r="AR374" i="2"/>
  <c r="AQ374" i="2"/>
  <c r="AR373" i="2"/>
  <c r="AQ373" i="2"/>
  <c r="AR372" i="2"/>
  <c r="AQ372" i="2"/>
  <c r="AR371" i="2"/>
  <c r="AQ371" i="2"/>
  <c r="AR370" i="2"/>
  <c r="AQ370" i="2"/>
  <c r="AR369" i="2"/>
  <c r="AQ369" i="2"/>
  <c r="AR368" i="2"/>
  <c r="AQ368" i="2"/>
  <c r="AR367" i="2"/>
  <c r="AQ367" i="2"/>
  <c r="AR366" i="2"/>
  <c r="AQ366" i="2"/>
  <c r="AR365" i="2"/>
  <c r="AQ365" i="2"/>
  <c r="AR364" i="2"/>
  <c r="AQ364" i="2"/>
  <c r="AR363" i="2"/>
  <c r="AQ363" i="2"/>
  <c r="AR362" i="2"/>
  <c r="AQ362" i="2"/>
  <c r="AR361" i="2"/>
  <c r="AQ361" i="2"/>
  <c r="AR360" i="2"/>
  <c r="AQ360" i="2"/>
  <c r="AR359" i="2"/>
  <c r="AQ359" i="2"/>
  <c r="AR351" i="2"/>
  <c r="AS351" i="2" s="1"/>
  <c r="AR350" i="2"/>
  <c r="AS350" i="2" s="1"/>
  <c r="AR349" i="2"/>
  <c r="AS349" i="2" s="1"/>
  <c r="AR348" i="2"/>
  <c r="AS348" i="2" s="1"/>
  <c r="AR347" i="2"/>
  <c r="AS347" i="2" s="1"/>
  <c r="AR346" i="2"/>
  <c r="AR345" i="2"/>
  <c r="AS345" i="2" s="1"/>
  <c r="AR344" i="2"/>
  <c r="AS344" i="2" s="1"/>
  <c r="AR343" i="2"/>
  <c r="AS343" i="2" s="1"/>
  <c r="AR342" i="2"/>
  <c r="AS342" i="2" s="1"/>
  <c r="AR341" i="2"/>
  <c r="AS341" i="2" s="1"/>
  <c r="AR340" i="2"/>
  <c r="AR339" i="2"/>
  <c r="AS339" i="2" s="1"/>
  <c r="AR338" i="2"/>
  <c r="AS338" i="2" s="1"/>
  <c r="AR337" i="2"/>
  <c r="AS337" i="2" s="1"/>
  <c r="AR336" i="2"/>
  <c r="AS336" i="2" s="1"/>
  <c r="AR335" i="2"/>
  <c r="AS335" i="2" s="1"/>
  <c r="AR334" i="2"/>
  <c r="AR333" i="2"/>
  <c r="AS333" i="2" s="1"/>
  <c r="AR332" i="2"/>
  <c r="AS332" i="2" s="1"/>
  <c r="AR331" i="2"/>
  <c r="AS331" i="2" s="1"/>
  <c r="AR330" i="2"/>
  <c r="AS330" i="2" s="1"/>
  <c r="AR329" i="2"/>
  <c r="AS329" i="2" s="1"/>
  <c r="AR328" i="2"/>
  <c r="AQ327" i="2"/>
  <c r="AQ326" i="2"/>
  <c r="AQ325" i="2"/>
  <c r="AQ324" i="2"/>
  <c r="AR323" i="2"/>
  <c r="AS323" i="2" s="1"/>
  <c r="AR322" i="2"/>
  <c r="AS322" i="2" s="1"/>
  <c r="AR321" i="2"/>
  <c r="AS321" i="2" s="1"/>
  <c r="AR320" i="2"/>
  <c r="AR319" i="2"/>
  <c r="AS319" i="2" s="1"/>
  <c r="AR318" i="2"/>
  <c r="AS318" i="2" s="1"/>
  <c r="AR317" i="2"/>
  <c r="AS317" i="2" s="1"/>
  <c r="AR316" i="2"/>
  <c r="AS316" i="2" s="1"/>
  <c r="AR315" i="2"/>
  <c r="AS315" i="2" s="1"/>
  <c r="AR314" i="2"/>
  <c r="AR313" i="2"/>
  <c r="AS313" i="2" s="1"/>
  <c r="AR312" i="2"/>
  <c r="AS312" i="2" s="1"/>
  <c r="AR311" i="2"/>
  <c r="AS311" i="2" s="1"/>
  <c r="AR310" i="2"/>
  <c r="AS310" i="2" s="1"/>
  <c r="AR309" i="2"/>
  <c r="AS309" i="2" s="1"/>
  <c r="AR308" i="2"/>
  <c r="AS308" i="2" s="1"/>
  <c r="AR299" i="2"/>
  <c r="AS299" i="2" s="1"/>
  <c r="AR298" i="2"/>
  <c r="AS298" i="2" s="1"/>
  <c r="AR297" i="2"/>
  <c r="AS297" i="2" s="1"/>
  <c r="AR296" i="2"/>
  <c r="AS296" i="2" s="1"/>
  <c r="AR295" i="2"/>
  <c r="AS295" i="2" s="1"/>
  <c r="AR294" i="2"/>
  <c r="AS294" i="2" s="1"/>
  <c r="AR293" i="2"/>
  <c r="AS293" i="2" s="1"/>
  <c r="AR292" i="2"/>
  <c r="AS292" i="2" s="1"/>
  <c r="AR291" i="2"/>
  <c r="AS291" i="2" s="1"/>
  <c r="AR290" i="2"/>
  <c r="AS290" i="2" s="1"/>
  <c r="AR289" i="2"/>
  <c r="AS289" i="2" s="1"/>
  <c r="AR288" i="2"/>
  <c r="AS288" i="2" s="1"/>
  <c r="AR287" i="2"/>
  <c r="AS287" i="2" s="1"/>
  <c r="AR286" i="2"/>
  <c r="AS286" i="2" s="1"/>
  <c r="AR285" i="2"/>
  <c r="AS285" i="2" s="1"/>
  <c r="AR284" i="2"/>
  <c r="AS284" i="2" s="1"/>
  <c r="AR283" i="2"/>
  <c r="AS283" i="2" s="1"/>
  <c r="AR282" i="2"/>
  <c r="AS282" i="2" s="1"/>
  <c r="AR281" i="2"/>
  <c r="AS281" i="2" s="1"/>
  <c r="AR280" i="2"/>
  <c r="AS280" i="2" s="1"/>
  <c r="AR279" i="2"/>
  <c r="AS279" i="2" s="1"/>
  <c r="AR278" i="2"/>
  <c r="AR277" i="2"/>
  <c r="AR276" i="2"/>
  <c r="AR275" i="2"/>
  <c r="AR274" i="2"/>
  <c r="AQ274" i="2"/>
  <c r="AR273" i="2"/>
  <c r="AQ273" i="2"/>
  <c r="AR272" i="2"/>
  <c r="AQ272" i="2"/>
  <c r="AR271" i="2"/>
  <c r="AQ271" i="2"/>
  <c r="AR270" i="2"/>
  <c r="AQ270" i="2"/>
  <c r="AR269" i="2"/>
  <c r="AS269" i="2" s="1"/>
  <c r="AR268" i="2"/>
  <c r="AS268" i="2" s="1"/>
  <c r="AR267" i="2"/>
  <c r="AS267" i="2" s="1"/>
  <c r="AR266" i="2"/>
  <c r="AS266" i="2" s="1"/>
  <c r="AR265" i="2"/>
  <c r="AS265" i="2" s="1"/>
  <c r="AR264" i="2"/>
  <c r="AS264" i="2" s="1"/>
  <c r="AR263" i="2"/>
  <c r="AS263" i="2" s="1"/>
  <c r="AR262" i="2"/>
  <c r="AS262" i="2" s="1"/>
  <c r="AR261" i="2"/>
  <c r="AS261" i="2" s="1"/>
  <c r="AR260" i="2"/>
  <c r="AS260" i="2" s="1"/>
  <c r="AR259" i="2"/>
  <c r="AS259" i="2" s="1"/>
  <c r="AR258" i="2"/>
  <c r="AS258" i="2" s="1"/>
  <c r="AR257" i="2"/>
  <c r="AS257" i="2" s="1"/>
  <c r="AR256" i="2"/>
  <c r="AS256" i="2" s="1"/>
  <c r="AR255" i="2"/>
  <c r="AS255" i="2" s="1"/>
  <c r="AR254" i="2"/>
  <c r="AS254" i="2" s="1"/>
  <c r="AR253" i="2"/>
  <c r="AS253" i="2" s="1"/>
  <c r="AR252" i="2"/>
  <c r="AS252" i="2" s="1"/>
  <c r="AR251" i="2"/>
  <c r="AS251" i="2" s="1"/>
  <c r="AR250" i="2"/>
  <c r="AS250" i="2" s="1"/>
  <c r="AR240" i="2"/>
  <c r="AS240" i="2" s="1"/>
  <c r="AR239" i="2"/>
  <c r="AS239" i="2" s="1"/>
  <c r="AR238" i="2"/>
  <c r="AS238" i="2" s="1"/>
  <c r="AR237" i="2"/>
  <c r="AS237" i="2" s="1"/>
  <c r="AR236" i="2"/>
  <c r="AS236" i="2" s="1"/>
  <c r="AR235" i="2"/>
  <c r="AS235" i="2" s="1"/>
  <c r="AR234" i="2"/>
  <c r="AS234" i="2" s="1"/>
  <c r="AR233" i="2"/>
  <c r="AS233" i="2" s="1"/>
  <c r="AR232" i="2"/>
  <c r="AS232" i="2" s="1"/>
  <c r="AR231" i="2"/>
  <c r="AS231" i="2" s="1"/>
  <c r="AR230" i="2"/>
  <c r="AS230" i="2" s="1"/>
  <c r="AR229" i="2"/>
  <c r="AS229" i="2" s="1"/>
  <c r="AR228" i="2"/>
  <c r="AS228" i="2" s="1"/>
  <c r="AR227" i="2"/>
  <c r="AS227" i="2" s="1"/>
  <c r="AR226" i="2"/>
  <c r="AS226" i="2" s="1"/>
  <c r="AR225" i="2"/>
  <c r="AS225" i="2" s="1"/>
  <c r="AR224" i="2"/>
  <c r="AS224" i="2" s="1"/>
  <c r="AR223" i="2"/>
  <c r="AS223" i="2" s="1"/>
  <c r="AR222" i="2"/>
  <c r="AS222" i="2" s="1"/>
  <c r="AR221" i="2"/>
  <c r="AS221" i="2" s="1"/>
  <c r="AR220" i="2"/>
  <c r="AS220" i="2" s="1"/>
  <c r="AR219" i="2"/>
  <c r="AS219" i="2" s="1"/>
  <c r="AR218" i="2"/>
  <c r="AS218" i="2" s="1"/>
  <c r="AR217" i="2"/>
  <c r="AS217" i="2" s="1"/>
  <c r="AR216" i="2"/>
  <c r="AS216" i="2" s="1"/>
  <c r="AR215" i="2"/>
  <c r="AS215" i="2" s="1"/>
  <c r="AR214" i="2"/>
  <c r="AS214" i="2" s="1"/>
  <c r="AR213" i="2"/>
  <c r="AS213" i="2" s="1"/>
  <c r="AR212" i="2"/>
  <c r="AS212" i="2" s="1"/>
  <c r="AR211" i="2"/>
  <c r="AS211" i="2" s="1"/>
  <c r="AR210" i="2"/>
  <c r="AS210" i="2" s="1"/>
  <c r="AR207" i="2"/>
  <c r="AS207" i="2" s="1"/>
  <c r="AR206" i="2"/>
  <c r="AS206" i="2" s="1"/>
  <c r="AR196" i="2"/>
  <c r="AS196" i="2" s="1"/>
  <c r="AR195" i="2"/>
  <c r="AS195" i="2" s="1"/>
  <c r="AR194" i="2"/>
  <c r="AS194" i="2" s="1"/>
  <c r="AR193" i="2"/>
  <c r="AS193" i="2" s="1"/>
  <c r="AR192" i="2"/>
  <c r="AS192" i="2" s="1"/>
  <c r="AR191" i="2"/>
  <c r="AS191" i="2" s="1"/>
  <c r="AR190" i="2"/>
  <c r="AS190" i="2" s="1"/>
  <c r="AR189" i="2"/>
  <c r="AS189" i="2" s="1"/>
  <c r="AR188" i="2"/>
  <c r="AS188" i="2" s="1"/>
  <c r="AR187" i="2"/>
  <c r="AS187" i="2" s="1"/>
  <c r="AR186" i="2"/>
  <c r="AS186" i="2" s="1"/>
  <c r="AR185" i="2"/>
  <c r="AS185" i="2" s="1"/>
  <c r="AR184" i="2"/>
  <c r="AS184" i="2" s="1"/>
  <c r="AR183" i="2"/>
  <c r="AS183" i="2" s="1"/>
  <c r="AR182" i="2"/>
  <c r="AS182" i="2" s="1"/>
  <c r="AR181" i="2"/>
  <c r="AS181" i="2" s="1"/>
  <c r="AR180" i="2"/>
  <c r="AS180" i="2" s="1"/>
  <c r="AR179" i="2"/>
  <c r="AS179" i="2" s="1"/>
  <c r="AR178" i="2"/>
  <c r="AS178" i="2" s="1"/>
  <c r="AR177" i="2"/>
  <c r="AS177" i="2" s="1"/>
  <c r="AS176" i="2"/>
  <c r="AS175" i="2"/>
  <c r="AS174" i="2"/>
  <c r="AR173" i="2"/>
  <c r="AS173" i="2" s="1"/>
  <c r="AR172" i="2"/>
  <c r="AS172" i="2" s="1"/>
  <c r="AS171" i="2"/>
  <c r="AS170" i="2"/>
  <c r="AS169" i="2"/>
  <c r="AR168" i="2"/>
  <c r="AS168" i="2" s="1"/>
  <c r="AR167" i="2"/>
  <c r="AS167" i="2" s="1"/>
  <c r="AR166" i="2"/>
  <c r="AS166" i="2" s="1"/>
  <c r="AR165" i="2"/>
  <c r="AS165" i="2" s="1"/>
  <c r="AR164" i="2"/>
  <c r="AS164" i="2" s="1"/>
  <c r="AR163" i="2"/>
  <c r="AS163" i="2" s="1"/>
  <c r="AR162" i="2"/>
  <c r="AS162" i="2" s="1"/>
  <c r="AR152" i="2"/>
  <c r="AR151" i="2"/>
  <c r="AR150" i="2"/>
  <c r="AR149" i="2"/>
  <c r="AR148" i="2"/>
  <c r="AR147" i="2"/>
  <c r="AQ147" i="2"/>
  <c r="AR146" i="2"/>
  <c r="AQ146" i="2"/>
  <c r="AR145" i="2"/>
  <c r="AQ145" i="2"/>
  <c r="AR144" i="2"/>
  <c r="AQ144" i="2"/>
  <c r="AR143" i="2"/>
  <c r="AQ143" i="2"/>
  <c r="AR142" i="2"/>
  <c r="AQ142" i="2"/>
  <c r="AR141" i="2"/>
  <c r="AQ141" i="2"/>
  <c r="AR140" i="2"/>
  <c r="AQ140" i="2"/>
  <c r="AR139" i="2"/>
  <c r="AQ139" i="2"/>
  <c r="AR138" i="2"/>
  <c r="AQ138" i="2"/>
  <c r="AR137" i="2"/>
  <c r="AQ137" i="2"/>
  <c r="AR136" i="2"/>
  <c r="AQ136" i="2"/>
  <c r="AR135" i="2"/>
  <c r="AQ135" i="2"/>
  <c r="AR134" i="2"/>
  <c r="AQ134" i="2"/>
  <c r="AR133" i="2"/>
  <c r="AQ133" i="2"/>
  <c r="AR132" i="2"/>
  <c r="AQ132" i="2"/>
  <c r="AR131" i="2"/>
  <c r="AQ131" i="2"/>
  <c r="AR130" i="2"/>
  <c r="AQ130" i="2"/>
  <c r="AR129" i="2"/>
  <c r="AQ129" i="2"/>
  <c r="AR128" i="2"/>
  <c r="AQ128" i="2"/>
  <c r="AR118" i="2"/>
  <c r="AQ118" i="2"/>
  <c r="AR115" i="2"/>
  <c r="AQ115" i="2"/>
  <c r="AR114" i="2"/>
  <c r="AQ114" i="2"/>
  <c r="AR113" i="2"/>
  <c r="AQ113" i="2"/>
  <c r="AR112" i="2"/>
  <c r="AQ112" i="2"/>
  <c r="AR111" i="2"/>
  <c r="AQ111" i="2"/>
  <c r="AR110" i="2"/>
  <c r="AQ110" i="2"/>
  <c r="AR109" i="2"/>
  <c r="AQ109" i="2"/>
  <c r="AR108" i="2"/>
  <c r="AQ108" i="2"/>
  <c r="AR107" i="2"/>
  <c r="AQ107" i="2"/>
  <c r="AR106" i="2"/>
  <c r="AQ106" i="2"/>
  <c r="AR105" i="2"/>
  <c r="AQ105" i="2"/>
  <c r="AR104" i="2"/>
  <c r="AQ104" i="2"/>
  <c r="AR103" i="2"/>
  <c r="AQ103" i="2"/>
  <c r="AR102" i="2"/>
  <c r="AQ102" i="2"/>
  <c r="AR101" i="2"/>
  <c r="AQ101" i="2"/>
  <c r="AR100" i="2"/>
  <c r="AQ100" i="2"/>
  <c r="AR99" i="2"/>
  <c r="AQ99" i="2"/>
  <c r="AR98" i="2"/>
  <c r="AQ98" i="2"/>
  <c r="AR97" i="2"/>
  <c r="AQ97" i="2"/>
  <c r="AR96" i="2"/>
  <c r="AQ96" i="2"/>
  <c r="AR95" i="2"/>
  <c r="AQ95" i="2"/>
  <c r="AR94" i="2"/>
  <c r="AQ94" i="2"/>
  <c r="AR93" i="2"/>
  <c r="AQ93" i="2"/>
  <c r="AR92" i="2"/>
  <c r="AQ92" i="2"/>
  <c r="AR91" i="2"/>
  <c r="AQ91" i="2"/>
  <c r="AR90" i="2"/>
  <c r="AQ90" i="2"/>
  <c r="AR89" i="2"/>
  <c r="AQ89" i="2"/>
  <c r="AR88" i="2"/>
  <c r="AQ88" i="2"/>
  <c r="AR87" i="2"/>
  <c r="AQ87" i="2"/>
  <c r="AR86" i="2"/>
  <c r="AQ86" i="2"/>
  <c r="AR73" i="2"/>
  <c r="AQ73" i="2"/>
  <c r="AR72" i="2"/>
  <c r="AQ72" i="2"/>
  <c r="AR71" i="2"/>
  <c r="AQ71" i="2"/>
  <c r="AR70" i="2"/>
  <c r="AQ70" i="2"/>
  <c r="AR69" i="2"/>
  <c r="AQ69" i="2"/>
  <c r="AR68" i="2"/>
  <c r="AQ68" i="2"/>
  <c r="AR67" i="2"/>
  <c r="AQ67" i="2"/>
  <c r="AR66" i="2"/>
  <c r="AQ66" i="2"/>
  <c r="AR65" i="2"/>
  <c r="AQ65" i="2"/>
  <c r="AR64" i="2"/>
  <c r="AQ64" i="2"/>
  <c r="AR63" i="2"/>
  <c r="AQ63" i="2"/>
  <c r="AR62" i="2"/>
  <c r="AQ62" i="2"/>
  <c r="AR61" i="2"/>
  <c r="AQ61" i="2"/>
  <c r="AR60" i="2"/>
  <c r="AQ60" i="2"/>
  <c r="AR59" i="2"/>
  <c r="AQ59" i="2"/>
  <c r="AR58" i="2"/>
  <c r="AQ58" i="2"/>
  <c r="AR57" i="2"/>
  <c r="AQ57" i="2"/>
  <c r="AR56" i="2"/>
  <c r="AQ56" i="2"/>
  <c r="AR55" i="2"/>
  <c r="AQ55" i="2"/>
  <c r="AR54" i="2"/>
  <c r="AQ54" i="2"/>
  <c r="AR53" i="2"/>
  <c r="AQ53" i="2"/>
  <c r="AR52" i="2"/>
  <c r="AQ52" i="2"/>
  <c r="AR51" i="2"/>
  <c r="AQ51" i="2"/>
  <c r="AR50" i="2"/>
  <c r="AQ50" i="2"/>
  <c r="AR49" i="2"/>
  <c r="AQ49" i="2"/>
  <c r="AR48" i="2"/>
  <c r="AQ48" i="2"/>
  <c r="AR47" i="2"/>
  <c r="AQ47" i="2"/>
  <c r="AR46" i="2"/>
  <c r="AQ46" i="2"/>
  <c r="AR45" i="2"/>
  <c r="AQ45" i="2"/>
  <c r="AR44" i="2"/>
  <c r="AQ44" i="2"/>
  <c r="AR32" i="2"/>
  <c r="AQ32" i="2"/>
  <c r="AR31" i="2"/>
  <c r="AQ31" i="2"/>
  <c r="AR30" i="2"/>
  <c r="AQ30" i="2"/>
  <c r="AR29" i="2"/>
  <c r="AQ29" i="2"/>
  <c r="AR28" i="2"/>
  <c r="AQ28" i="2"/>
  <c r="AR27" i="2"/>
  <c r="AQ27" i="2"/>
  <c r="AR26" i="2"/>
  <c r="AQ26" i="2"/>
  <c r="AR25" i="2"/>
  <c r="AQ25" i="2"/>
  <c r="AR24" i="2"/>
  <c r="AQ24" i="2"/>
  <c r="AR23" i="2"/>
  <c r="AQ23" i="2"/>
  <c r="AR22" i="2"/>
  <c r="AQ22" i="2"/>
  <c r="AR21" i="2"/>
  <c r="AQ21" i="2"/>
  <c r="AR20" i="2"/>
  <c r="AQ20" i="2"/>
  <c r="AR19" i="2"/>
  <c r="AQ19" i="2"/>
  <c r="AS360" i="2" l="1"/>
  <c r="AS366" i="2"/>
  <c r="AS372" i="2"/>
  <c r="AS378" i="2"/>
  <c r="AS384" i="2"/>
  <c r="AS30" i="2"/>
  <c r="AS446" i="2"/>
  <c r="AS327" i="2"/>
  <c r="AS270" i="2"/>
  <c r="AS403" i="2"/>
  <c r="AS407" i="2"/>
  <c r="AS412" i="2"/>
  <c r="AS416" i="2"/>
  <c r="AS359" i="2"/>
  <c r="AS365" i="2"/>
  <c r="AS371" i="2"/>
  <c r="AS377" i="2"/>
  <c r="AS383" i="2"/>
  <c r="AS399" i="2"/>
  <c r="AS325" i="2"/>
  <c r="AS20" i="2"/>
  <c r="AS363" i="2"/>
  <c r="AS369" i="2"/>
  <c r="AS375" i="2"/>
  <c r="AS381" i="2"/>
  <c r="AS387" i="2"/>
  <c r="AS58" i="2"/>
  <c r="AS64" i="2"/>
  <c r="AS135" i="2"/>
  <c r="AS48" i="2"/>
  <c r="AS60" i="2"/>
  <c r="AS137" i="2"/>
  <c r="AS420" i="2"/>
  <c r="AS23" i="2"/>
  <c r="AS29" i="2"/>
  <c r="AS51" i="2"/>
  <c r="AS57" i="2"/>
  <c r="AS69" i="2"/>
  <c r="AS105" i="2"/>
  <c r="AS111" i="2"/>
  <c r="AS25" i="2"/>
  <c r="AS397" i="2"/>
  <c r="AS401" i="2"/>
  <c r="AS405" i="2"/>
  <c r="AS409" i="2"/>
  <c r="AS414" i="2"/>
  <c r="AS456" i="2"/>
  <c r="AS364" i="2"/>
  <c r="AS21" i="2"/>
  <c r="AS49" i="2"/>
  <c r="AS61" i="2"/>
  <c r="AS91" i="2"/>
  <c r="AS103" i="2"/>
  <c r="AS138" i="2"/>
  <c r="AS22" i="2"/>
  <c r="AS28" i="2"/>
  <c r="AS50" i="2"/>
  <c r="AS68" i="2"/>
  <c r="AS92" i="2"/>
  <c r="AS104" i="2"/>
  <c r="AS145" i="2"/>
  <c r="AS151" i="2"/>
  <c r="AS31" i="2"/>
  <c r="AS47" i="2"/>
  <c r="AS59" i="2"/>
  <c r="AS89" i="2"/>
  <c r="AS142" i="2"/>
  <c r="AS148" i="2"/>
  <c r="AS273" i="2"/>
  <c r="AS324" i="2"/>
  <c r="AS361" i="2"/>
  <c r="AS367" i="2"/>
  <c r="AS373" i="2"/>
  <c r="AS379" i="2"/>
  <c r="AS385" i="2"/>
  <c r="AS118" i="2"/>
  <c r="AS437" i="2"/>
  <c r="AS67" i="2"/>
  <c r="AS115" i="2"/>
  <c r="AS143" i="2"/>
  <c r="AS271" i="2"/>
  <c r="AS277" i="2"/>
  <c r="AS432" i="2"/>
  <c r="AS460" i="2"/>
  <c r="AS56" i="2"/>
  <c r="AS144" i="2"/>
  <c r="AS272" i="2"/>
  <c r="AS278" i="2"/>
  <c r="AS461" i="2"/>
  <c r="AS418" i="2"/>
  <c r="AS442" i="2"/>
  <c r="AS449" i="2"/>
  <c r="AS45" i="2"/>
  <c r="AS370" i="2"/>
  <c r="AS376" i="2"/>
  <c r="AS382" i="2"/>
  <c r="AS388" i="2"/>
  <c r="AS410" i="2"/>
  <c r="AS99" i="2"/>
  <c r="AS52" i="2"/>
  <c r="AS88" i="2"/>
  <c r="AS134" i="2"/>
  <c r="AS140" i="2"/>
  <c r="AS146" i="2"/>
  <c r="AS152" i="2"/>
  <c r="AS274" i="2"/>
  <c r="AS393" i="2"/>
  <c r="AS398" i="2"/>
  <c r="AS402" i="2"/>
  <c r="AS411" i="2"/>
  <c r="AS415" i="2"/>
  <c r="AS419" i="2"/>
  <c r="AS65" i="2"/>
  <c r="AS101" i="2"/>
  <c r="AS113" i="2"/>
  <c r="AS141" i="2"/>
  <c r="AS275" i="2"/>
  <c r="AS276" i="2"/>
  <c r="AS27" i="2"/>
  <c r="AS32" i="2"/>
  <c r="AS53" i="2"/>
  <c r="AS87" i="2"/>
  <c r="AS109" i="2"/>
  <c r="AS131" i="2"/>
  <c r="AS136" i="2"/>
  <c r="AS147" i="2"/>
  <c r="AS448" i="2"/>
  <c r="AS70" i="2"/>
  <c r="AS93" i="2"/>
  <c r="AS110" i="2"/>
  <c r="AS132" i="2"/>
  <c r="AS44" i="2"/>
  <c r="AS55" i="2"/>
  <c r="AS66" i="2"/>
  <c r="AS71" i="2"/>
  <c r="AS94" i="2"/>
  <c r="AS100" i="2"/>
  <c r="AS443" i="2"/>
  <c r="AS24" i="2"/>
  <c r="AS72" i="2"/>
  <c r="AS95" i="2"/>
  <c r="AS128" i="2"/>
  <c r="AS139" i="2"/>
  <c r="AS150" i="2"/>
  <c r="AS429" i="2"/>
  <c r="AS451" i="2"/>
  <c r="AS445" i="2"/>
  <c r="AS19" i="2"/>
  <c r="AS73" i="2"/>
  <c r="AS96" i="2"/>
  <c r="AS102" i="2"/>
  <c r="AS107" i="2"/>
  <c r="AS112" i="2"/>
  <c r="AS129" i="2"/>
  <c r="AS452" i="2"/>
  <c r="AS63" i="2"/>
  <c r="AS86" i="2"/>
  <c r="AS97" i="2"/>
  <c r="AS108" i="2"/>
  <c r="AS130" i="2"/>
  <c r="AS439" i="2"/>
  <c r="AS453" i="2"/>
  <c r="AS62" i="2"/>
  <c r="AS133" i="2"/>
  <c r="AS457" i="2"/>
  <c r="AS54" i="2"/>
  <c r="AS114" i="2"/>
  <c r="AS428" i="2"/>
  <c r="AS433" i="2"/>
  <c r="AS46" i="2"/>
  <c r="AS106" i="2"/>
  <c r="AS435" i="2"/>
  <c r="AS98" i="2"/>
  <c r="AS455" i="2"/>
  <c r="AS26" i="2"/>
  <c r="AS90" i="2"/>
  <c r="AS149" i="2"/>
  <c r="AS430" i="2"/>
  <c r="AS314" i="2"/>
  <c r="AS320" i="2"/>
  <c r="AS326" i="2"/>
  <c r="AS328" i="2"/>
  <c r="AS334" i="2"/>
  <c r="AS340" i="2"/>
  <c r="AS346" i="2"/>
  <c r="AS362" i="2"/>
  <c r="AS368" i="2"/>
  <c r="AS374" i="2"/>
  <c r="AS380" i="2"/>
  <c r="AS386" i="2"/>
  <c r="AS395" i="2"/>
  <c r="AS400" i="2"/>
  <c r="AS404" i="2"/>
  <c r="AS408" i="2"/>
  <c r="AS413" i="2"/>
  <c r="AS417" i="2"/>
  <c r="AS450" i="2"/>
</calcChain>
</file>

<file path=xl/sharedStrings.xml><?xml version="1.0" encoding="utf-8"?>
<sst xmlns="http://schemas.openxmlformats.org/spreadsheetml/2006/main" count="2019" uniqueCount="153">
  <si>
    <t xml:space="preserve">График оценочных процедур </t>
  </si>
  <si>
    <t>НП</t>
  </si>
  <si>
    <t>г. Екатеринбург</t>
  </si>
  <si>
    <t>Определение оценочных процедур (ОП):</t>
  </si>
  <si>
    <t>ОО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</si>
  <si>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</si>
  <si>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</si>
  <si>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</si>
  <si>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</si>
  <si>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</si>
  <si>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</si>
  <si>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</si>
  <si>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стартовая диагностика;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текущая оценка;                  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тематическая оценка;                                      </t>
    </r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</si>
  <si>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</si>
  <si>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</si>
  <si>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</si>
  <si>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</si>
  <si>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</si>
  <si>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</si>
  <si>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</si>
  <si>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</si>
  <si>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</si>
  <si>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</si>
  <si>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</si>
  <si>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</si>
  <si>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</si>
  <si>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</si>
  <si>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</si>
  <si>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</si>
  <si>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</si>
  <si>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</si>
  <si>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</si>
  <si>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</si>
  <si>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</si>
  <si>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</si>
  <si>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</si>
  <si>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</si>
  <si>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</si>
  <si>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</si>
  <si>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</si>
  <si>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</si>
  <si>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</si>
  <si>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</si>
  <si>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</si>
  <si>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1а</t>
  </si>
  <si>
    <t>ДР</t>
  </si>
  <si>
    <t>1б</t>
  </si>
  <si>
    <t>1в</t>
  </si>
  <si>
    <t>1г</t>
  </si>
  <si>
    <t>1д</t>
  </si>
  <si>
    <t>1е</t>
  </si>
  <si>
    <t>1ж</t>
  </si>
  <si>
    <t>Математика</t>
  </si>
  <si>
    <t>2 класс</t>
  </si>
  <si>
    <t>Оценочные 
процедуры ОО</t>
  </si>
  <si>
    <t>2а</t>
  </si>
  <si>
    <t>КР</t>
  </si>
  <si>
    <t>2б</t>
  </si>
  <si>
    <t>2в</t>
  </si>
  <si>
    <t>2г</t>
  </si>
  <si>
    <t>2д</t>
  </si>
  <si>
    <t>2е</t>
  </si>
  <si>
    <t>2ж</t>
  </si>
  <si>
    <t>Литературное чтение</t>
  </si>
  <si>
    <t>ПР</t>
  </si>
  <si>
    <t>Окружающий мир</t>
  </si>
  <si>
    <t>Иностранный язык (указать какой)</t>
  </si>
  <si>
    <t>3 класс</t>
  </si>
  <si>
    <t>3а</t>
  </si>
  <si>
    <t>3б</t>
  </si>
  <si>
    <t>3в</t>
  </si>
  <si>
    <t>3г</t>
  </si>
  <si>
    <t>3д</t>
  </si>
  <si>
    <t>3е</t>
  </si>
  <si>
    <t>3ж</t>
  </si>
  <si>
    <t>4 класс</t>
  </si>
  <si>
    <t>4а</t>
  </si>
  <si>
    <t>ВПР</t>
  </si>
  <si>
    <t>4б</t>
  </si>
  <si>
    <t>4в</t>
  </si>
  <si>
    <t>4г</t>
  </si>
  <si>
    <t>4д</t>
  </si>
  <si>
    <t>5 класс</t>
  </si>
  <si>
    <t>5а</t>
  </si>
  <si>
    <t>5б</t>
  </si>
  <si>
    <t>5в</t>
  </si>
  <si>
    <t>5 г</t>
  </si>
  <si>
    <t xml:space="preserve">5 д </t>
  </si>
  <si>
    <t>Литература</t>
  </si>
  <si>
    <t>Иностранный язык</t>
  </si>
  <si>
    <t>История</t>
  </si>
  <si>
    <t>География</t>
  </si>
  <si>
    <t>Биология</t>
  </si>
  <si>
    <t>6 класс</t>
  </si>
  <si>
    <t>6а</t>
  </si>
  <si>
    <t>6б</t>
  </si>
  <si>
    <t>6в</t>
  </si>
  <si>
    <t>6г</t>
  </si>
  <si>
    <t xml:space="preserve">6 д </t>
  </si>
  <si>
    <t>7 класс</t>
  </si>
  <si>
    <t>7а</t>
  </si>
  <si>
    <t>7б</t>
  </si>
  <si>
    <t>7в</t>
  </si>
  <si>
    <t>7 г</t>
  </si>
  <si>
    <t xml:space="preserve">7 д </t>
  </si>
  <si>
    <t>Алгебра</t>
  </si>
  <si>
    <t>7 в</t>
  </si>
  <si>
    <t>Геометрия</t>
  </si>
  <si>
    <t>Вероятность и статистика</t>
  </si>
  <si>
    <t>Информатика</t>
  </si>
  <si>
    <t>Физика</t>
  </si>
  <si>
    <t>8 класс</t>
  </si>
  <si>
    <t>8а</t>
  </si>
  <si>
    <t>8б</t>
  </si>
  <si>
    <t>8в</t>
  </si>
  <si>
    <t>8г</t>
  </si>
  <si>
    <t>Химия</t>
  </si>
  <si>
    <t>9 класс</t>
  </si>
  <si>
    <t>9а</t>
  </si>
  <si>
    <t>9б</t>
  </si>
  <si>
    <t>9в</t>
  </si>
  <si>
    <t>кр</t>
  </si>
  <si>
    <t>Обществознание</t>
  </si>
  <si>
    <t>10 класс</t>
  </si>
  <si>
    <t>10а</t>
  </si>
  <si>
    <t>10б</t>
  </si>
  <si>
    <t>Алгебра и начала математического анализа</t>
  </si>
  <si>
    <t>10б м-и</t>
  </si>
  <si>
    <t>10б ф-м</t>
  </si>
  <si>
    <t>11 класс</t>
  </si>
  <si>
    <t>11а</t>
  </si>
  <si>
    <t>ИС (И)</t>
  </si>
  <si>
    <t>11б</t>
  </si>
  <si>
    <t>11в</t>
  </si>
  <si>
    <t>11в ест.</t>
  </si>
  <si>
    <t>11в соц.-эк</t>
  </si>
  <si>
    <t xml:space="preserve">6 в </t>
  </si>
  <si>
    <t>6 г</t>
  </si>
  <si>
    <t xml:space="preserve">Комплексная диагностическая работа </t>
  </si>
  <si>
    <t>ИС</t>
  </si>
  <si>
    <t>Комплексная диагностическая работа (метапредметная)</t>
  </si>
  <si>
    <t>Стартовая диагностика (метапредметная)</t>
  </si>
  <si>
    <t>Комплексная диагностическая работа  (метапредметная)</t>
  </si>
  <si>
    <t>10а ин-о</t>
  </si>
  <si>
    <t>10а л-о</t>
  </si>
  <si>
    <t>10а л-о 10б</t>
  </si>
  <si>
    <t xml:space="preserve"> 10б</t>
  </si>
  <si>
    <t>МАОУ гимназия №40</t>
  </si>
  <si>
    <t xml:space="preserve"> 05.09.2025</t>
  </si>
  <si>
    <t>204-О</t>
  </si>
  <si>
    <t xml:space="preserve">Приложение 1 к приказу от 05.09.2025г. </t>
  </si>
  <si>
    <t xml:space="preserve"> № 204-О</t>
  </si>
  <si>
    <t>Период 2025/2026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</si>
</sst>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 x14ac:knownFonts="1">
    <font>
      <sz val="11"/>
      <color theme="1"/>
      <name val="Calibri"/>
      <scheme val="minor"/>
    </font>
    <font>
      <sz val="11"/>
      <color rgb="FF3F3F76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b/>
      <sz val="20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20"/>
      <color theme="1"/>
      <name val="Times New Roman"/>
    </font>
    <font>
      <u/>
      <sz val="10"/>
      <color theme="1"/>
      <name val="Times New Roman"/>
    </font>
    <font>
      <sz val="7"/>
      <color theme="1"/>
      <name val="Times New Roman"/>
    </font>
    <font>
      <sz val="20"/>
      <name val="Times New Roman"/>
    </font>
    <font>
      <sz val="10"/>
      <name val="Times New Roman"/>
    </font>
    <font>
      <sz val="8"/>
      <color theme="1"/>
      <name val="Times New Roman"/>
    </font>
    <font>
      <sz val="8"/>
      <name val="Times New Roman"/>
    </font>
    <font>
      <sz val="20"/>
      <color theme="5"/>
      <name val="Times New Roman"/>
    </font>
    <font>
      <strike/>
      <sz val="10"/>
      <color indexed="2"/>
      <name val="Times New Roman"/>
    </font>
    <font>
      <sz val="11"/>
      <color theme="1"/>
      <name val="Calibri"/>
      <scheme val="minor"/>
    </font>
    <font>
      <sz val="10"/>
      <color theme="1"/>
      <name val="Symbol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  <fill>
      <patternFill patternType="solid">
        <fgColor indexed="65"/>
      </patternFill>
    </fill>
    <fill>
      <patternFill patternType="solid">
        <fgColor theme="2"/>
        <bgColor theme="2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C000"/>
      </patternFill>
    </fill>
    <fill>
      <patternFill patternType="solid">
        <fgColor theme="7"/>
        <bgColor rgb="FF00B050"/>
      </patternFill>
    </fill>
    <fill>
      <patternFill patternType="solid">
        <fgColor theme="7"/>
        <bgColor theme="9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00B050"/>
      </patternFill>
    </fill>
    <fill>
      <patternFill patternType="solid">
        <fgColor rgb="FF92D050"/>
        <bgColor theme="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7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theme="9" tint="0.5999938962981048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9" fontId="17" fillId="0" borderId="0" applyFont="0" applyFill="0" applyBorder="0" applyProtection="0"/>
    <xf numFmtId="0" fontId="1" fillId="2" borderId="1" applyNumberFormat="0"/>
  </cellStyleXfs>
  <cellXfs count="3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4" borderId="2" xfId="0" applyNumberFormat="1" applyFont="1" applyFill="1" applyBorder="1" applyAlignment="1">
      <alignment vertical="center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 wrapText="1"/>
    </xf>
    <xf numFmtId="0" fontId="2" fillId="0" borderId="2" xfId="0" applyFont="1" applyBorder="1"/>
    <xf numFmtId="49" fontId="2" fillId="0" borderId="1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7" borderId="8" xfId="0" applyFont="1" applyFill="1" applyBorder="1" applyAlignment="1">
      <alignment vertical="center"/>
    </xf>
    <xf numFmtId="0" fontId="2" fillId="0" borderId="8" xfId="0" applyFont="1" applyBorder="1"/>
    <xf numFmtId="0" fontId="2" fillId="0" borderId="0" xfId="0" applyFont="1" applyAlignment="1">
      <alignment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12" xfId="0" applyFont="1" applyBorder="1"/>
    <xf numFmtId="0" fontId="0" fillId="0" borderId="12" xfId="0" applyBorder="1"/>
    <xf numFmtId="0" fontId="3" fillId="0" borderId="0" xfId="0" applyFont="1" applyAlignment="1">
      <alignment vertical="top" wrapText="1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8" borderId="15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2" fillId="8" borderId="6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2" fillId="9" borderId="0" xfId="0" applyFont="1" applyFill="1"/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0" borderId="12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2" fillId="0" borderId="17" xfId="0" applyFont="1" applyBorder="1"/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12" fillId="9" borderId="0" xfId="0" applyFont="1" applyFill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2" fillId="0" borderId="14" xfId="0" applyFont="1" applyBorder="1"/>
    <xf numFmtId="0" fontId="12" fillId="0" borderId="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6" xfId="0" applyFont="1" applyBorder="1"/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vertical="center" wrapText="1"/>
    </xf>
    <xf numFmtId="0" fontId="2" fillId="10" borderId="17" xfId="0" applyFont="1" applyFill="1" applyBorder="1" applyAlignment="1">
      <alignment horizontal="center" vertical="center" wrapText="1"/>
    </xf>
    <xf numFmtId="10" fontId="2" fillId="0" borderId="2" xfId="1" applyNumberFormat="1" applyFont="1" applyBorder="1"/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0" fontId="2" fillId="0" borderId="6" xfId="1" applyNumberFormat="1" applyFont="1" applyBorder="1"/>
    <xf numFmtId="0" fontId="12" fillId="11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8" borderId="2" xfId="0" applyFont="1" applyFill="1" applyBorder="1" applyAlignment="1">
      <alignment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/>
    <xf numFmtId="10" fontId="2" fillId="0" borderId="3" xfId="1" applyNumberFormat="1" applyFont="1" applyBorder="1"/>
    <xf numFmtId="0" fontId="12" fillId="12" borderId="2" xfId="0" applyFont="1" applyFill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22" fillId="13" borderId="2" xfId="0" applyFont="1" applyFill="1" applyBorder="1" applyAlignment="1">
      <alignment horizontal="center" vertical="center" wrapText="1"/>
    </xf>
    <xf numFmtId="0" fontId="19" fillId="13" borderId="2" xfId="0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 wrapText="1"/>
    </xf>
    <xf numFmtId="0" fontId="21" fillId="14" borderId="2" xfId="0" applyFont="1" applyFill="1" applyBorder="1"/>
    <xf numFmtId="0" fontId="12" fillId="10" borderId="15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/>
    </xf>
    <xf numFmtId="0" fontId="12" fillId="16" borderId="12" xfId="0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18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3" fillId="6" borderId="1" xfId="2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textRotation="255" wrapText="1"/>
    </xf>
    <xf numFmtId="0" fontId="6" fillId="0" borderId="2" xfId="0" applyFont="1" applyBorder="1" applyAlignment="1">
      <alignment horizont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wrapText="1"/>
    </xf>
    <xf numFmtId="0" fontId="12" fillId="16" borderId="6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9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1" fillId="0" borderId="2" xfId="0" applyFont="1" applyBorder="1"/>
    <xf numFmtId="9" fontId="21" fillId="0" borderId="2" xfId="1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textRotation="255" wrapText="1"/>
    </xf>
    <xf numFmtId="0" fontId="21" fillId="0" borderId="2" xfId="0" applyFont="1" applyBorder="1" applyAlignment="1">
      <alignment horizontal="center"/>
    </xf>
    <xf numFmtId="0" fontId="19" fillId="19" borderId="2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21" borderId="21" xfId="0" applyFont="1" applyFill="1" applyBorder="1" applyAlignment="1">
      <alignment horizontal="center" vertical="center" wrapText="1"/>
    </xf>
    <xf numFmtId="0" fontId="12" fillId="21" borderId="17" xfId="0" applyFont="1" applyFill="1" applyBorder="1" applyAlignment="1">
      <alignment horizontal="center" vertical="center" wrapText="1"/>
    </xf>
    <xf numFmtId="0" fontId="12" fillId="21" borderId="2" xfId="0" applyFont="1" applyFill="1" applyBorder="1" applyAlignment="1">
      <alignment horizontal="center" vertical="center" wrapText="1"/>
    </xf>
    <xf numFmtId="0" fontId="12" fillId="21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20" borderId="0" xfId="0" applyFont="1" applyFill="1" applyAlignment="1">
      <alignment horizontal="center" vertical="center" wrapText="1"/>
    </xf>
    <xf numFmtId="0" fontId="12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11" borderId="15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1" fillId="0" borderId="15" xfId="0" applyFont="1" applyBorder="1"/>
    <xf numFmtId="0" fontId="21" fillId="0" borderId="15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9" fillId="8" borderId="6" xfId="0" applyFont="1" applyFill="1" applyBorder="1" applyAlignment="1">
      <alignment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vertical="center" wrapText="1"/>
    </xf>
    <xf numFmtId="0" fontId="19" fillId="8" borderId="6" xfId="0" applyFont="1" applyFill="1" applyBorder="1" applyAlignment="1">
      <alignment horizontal="left" vertical="center" wrapText="1"/>
    </xf>
    <xf numFmtId="0" fontId="19" fillId="1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22" borderId="15" xfId="0" applyFont="1" applyFill="1" applyBorder="1" applyAlignment="1">
      <alignment horizontal="center" vertical="center" wrapText="1"/>
    </xf>
    <xf numFmtId="0" fontId="19" fillId="22" borderId="2" xfId="0" applyFont="1" applyFill="1" applyBorder="1" applyAlignment="1">
      <alignment horizontal="center" vertical="center" wrapText="1"/>
    </xf>
    <xf numFmtId="0" fontId="20" fillId="23" borderId="2" xfId="0" applyFont="1" applyFill="1" applyBorder="1" applyAlignment="1">
      <alignment horizontal="center" vertical="center" wrapText="1"/>
    </xf>
    <xf numFmtId="0" fontId="21" fillId="22" borderId="2" xfId="0" applyFont="1" applyFill="1" applyBorder="1" applyAlignment="1">
      <alignment horizontal="center" vertical="center"/>
    </xf>
    <xf numFmtId="0" fontId="21" fillId="22" borderId="2" xfId="0" applyFont="1" applyFill="1" applyBorder="1"/>
    <xf numFmtId="0" fontId="19" fillId="22" borderId="2" xfId="0" applyFont="1" applyFill="1" applyBorder="1" applyAlignment="1">
      <alignment horizontal="center" wrapText="1"/>
    </xf>
    <xf numFmtId="0" fontId="21" fillId="22" borderId="2" xfId="0" applyFont="1" applyFill="1" applyBorder="1" applyAlignment="1">
      <alignment horizontal="center"/>
    </xf>
    <xf numFmtId="0" fontId="12" fillId="12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19" fillId="11" borderId="0" xfId="0" applyFont="1" applyFill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 wrapText="1"/>
    </xf>
    <xf numFmtId="0" fontId="19" fillId="15" borderId="0" xfId="0" applyFont="1" applyFill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12" fillId="24" borderId="2" xfId="0" applyFont="1" applyFill="1" applyBorder="1" applyAlignment="1">
      <alignment horizontal="center" vertical="center" wrapText="1"/>
    </xf>
    <xf numFmtId="0" fontId="12" fillId="23" borderId="1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22" borderId="2" xfId="0" applyFont="1" applyFill="1" applyBorder="1" applyAlignment="1">
      <alignment horizontal="center" vertical="center"/>
    </xf>
    <xf numFmtId="0" fontId="12" fillId="20" borderId="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2" fillId="17" borderId="2" xfId="0" applyFont="1" applyFill="1" applyBorder="1" applyAlignment="1">
      <alignment horizontal="center" vertical="center" wrapText="1"/>
    </xf>
    <xf numFmtId="10" fontId="2" fillId="0" borderId="6" xfId="1" applyNumberFormat="1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0" fontId="24" fillId="0" borderId="0" xfId="0" applyFont="1"/>
    <xf numFmtId="0" fontId="12" fillId="8" borderId="14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textRotation="90" wrapText="1"/>
    </xf>
    <xf numFmtId="0" fontId="12" fillId="9" borderId="16" xfId="0" applyFont="1" applyFill="1" applyBorder="1" applyAlignment="1">
      <alignment horizontal="center" vertical="center" textRotation="90" wrapText="1"/>
    </xf>
    <xf numFmtId="0" fontId="12" fillId="9" borderId="15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2" fillId="5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12" fillId="9" borderId="2" xfId="0" applyFont="1" applyFill="1" applyBorder="1" applyAlignment="1">
      <alignment horizontal="center" vertical="center" textRotation="90" wrapText="1"/>
    </xf>
    <xf numFmtId="0" fontId="12" fillId="8" borderId="10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 textRotation="90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0" fontId="19" fillId="8" borderId="10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2" fillId="25" borderId="2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textRotation="90" wrapText="1"/>
    </xf>
    <xf numFmtId="0" fontId="12" fillId="9" borderId="10" xfId="0" applyFont="1" applyFill="1" applyBorder="1" applyAlignment="1">
      <alignment horizontal="center" vertical="center" textRotation="90" wrapText="1"/>
    </xf>
  </cellXfs>
  <cellStyles count="3">
    <cellStyle name="Ввод " xfId="2" builtinId="20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467"/>
  <sheetViews>
    <sheetView tabSelected="1" zoomScale="93" zoomScaleNormal="93" workbookViewId="0">
      <selection activeCell="E9" sqref="E9:AP9"/>
    </sheetView>
  </sheetViews>
  <sheetFormatPr defaultColWidth="9.140625"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5" width="4.5703125" style="1" customWidth="1"/>
    <col min="6" max="6" width="4.28515625" style="1" customWidth="1"/>
    <col min="7" max="7" width="3.28515625" style="1" customWidth="1"/>
    <col min="8" max="31" width="4.28515625" style="1" customWidth="1"/>
    <col min="32" max="32" width="5.140625" style="1" customWidth="1"/>
    <col min="33" max="34" width="4.7109375" style="1" customWidth="1"/>
    <col min="35" max="35" width="5.5703125" style="1" customWidth="1"/>
    <col min="36" max="36" width="5" style="1" customWidth="1"/>
    <col min="37" max="37" width="5.85546875" style="1" customWidth="1"/>
    <col min="38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7" s="2" customFormat="1" ht="63" customHeight="1" x14ac:dyDescent="0.25">
      <c r="A1" s="3" t="s">
        <v>150</v>
      </c>
      <c r="B1" s="3"/>
      <c r="C1" s="3"/>
      <c r="D1" s="3"/>
      <c r="E1" s="3" t="s">
        <v>151</v>
      </c>
      <c r="F1" s="3"/>
      <c r="G1" s="3"/>
      <c r="H1" s="3"/>
      <c r="L1" s="4" t="s">
        <v>0</v>
      </c>
      <c r="AC1" s="5"/>
      <c r="AD1" s="5"/>
      <c r="AL1" s="5"/>
      <c r="AM1" s="5"/>
      <c r="AN1" s="5"/>
      <c r="AO1" s="5"/>
      <c r="AP1" s="5"/>
      <c r="AQ1" s="5"/>
      <c r="AR1" s="5"/>
      <c r="AS1" s="5"/>
    </row>
    <row r="2" spans="1:47" ht="21.75" customHeight="1" x14ac:dyDescent="0.4">
      <c r="A2" s="6" t="s">
        <v>1</v>
      </c>
      <c r="B2" s="7" t="s">
        <v>2</v>
      </c>
      <c r="C2" s="8"/>
      <c r="D2" s="9"/>
      <c r="F2" s="3"/>
      <c r="G2" s="10" t="s">
        <v>3</v>
      </c>
      <c r="H2" s="3"/>
      <c r="I2" s="11"/>
      <c r="J2" s="11"/>
      <c r="K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L2" s="12"/>
      <c r="AM2" s="12"/>
      <c r="AN2" s="12"/>
      <c r="AO2" s="13"/>
      <c r="AP2" s="13"/>
      <c r="AQ2" s="13"/>
      <c r="AR2" s="13"/>
      <c r="AS2" s="13"/>
    </row>
    <row r="3" spans="1:47" ht="40.5" customHeight="1" x14ac:dyDescent="0.25">
      <c r="A3" s="6" t="s">
        <v>4</v>
      </c>
      <c r="B3" s="233" t="s">
        <v>147</v>
      </c>
      <c r="D3" s="9"/>
      <c r="E3" s="14"/>
      <c r="F3" s="14"/>
      <c r="G3" s="241" t="s">
        <v>5</v>
      </c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3"/>
      <c r="X3" s="244" t="s">
        <v>6</v>
      </c>
      <c r="Y3" s="245"/>
      <c r="Z3" s="245"/>
      <c r="AA3" s="245"/>
      <c r="AB3" s="246"/>
      <c r="AC3" s="257" t="s">
        <v>7</v>
      </c>
      <c r="AD3" s="258"/>
      <c r="AE3" s="258"/>
      <c r="AF3" s="258"/>
      <c r="AG3" s="258"/>
      <c r="AH3" s="258"/>
      <c r="AI3" s="258"/>
      <c r="AJ3" s="258"/>
      <c r="AK3" s="258"/>
      <c r="AL3" s="258"/>
      <c r="AM3" s="259"/>
      <c r="AN3" s="266" t="s">
        <v>8</v>
      </c>
      <c r="AO3" s="266"/>
      <c r="AP3" s="15" t="s">
        <v>9</v>
      </c>
      <c r="AQ3" s="15"/>
      <c r="AR3" s="16"/>
      <c r="AU3" s="17"/>
    </row>
    <row r="4" spans="1:47" ht="22.5" customHeight="1" x14ac:dyDescent="0.2">
      <c r="B4" s="267" t="s">
        <v>10</v>
      </c>
      <c r="C4" s="267"/>
      <c r="F4" s="18"/>
      <c r="G4" s="19" t="s">
        <v>11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68" t="s">
        <v>12</v>
      </c>
      <c r="Y4" s="269"/>
      <c r="Z4" s="269"/>
      <c r="AA4" s="269"/>
      <c r="AB4" s="270"/>
      <c r="AC4" s="260"/>
      <c r="AD4" s="261"/>
      <c r="AE4" s="261"/>
      <c r="AF4" s="261"/>
      <c r="AG4" s="261"/>
      <c r="AH4" s="261"/>
      <c r="AI4" s="261"/>
      <c r="AJ4" s="261"/>
      <c r="AK4" s="261"/>
      <c r="AL4" s="261"/>
      <c r="AM4" s="262"/>
      <c r="AN4" s="266"/>
      <c r="AO4" s="266"/>
      <c r="AP4" s="273" t="s">
        <v>13</v>
      </c>
      <c r="AQ4" s="273"/>
      <c r="AU4" s="17"/>
    </row>
    <row r="5" spans="1:47" ht="42.75" customHeight="1" x14ac:dyDescent="0.2">
      <c r="A5" s="21" t="s">
        <v>14</v>
      </c>
      <c r="B5" s="234" t="s">
        <v>149</v>
      </c>
      <c r="C5" s="22" t="s">
        <v>15</v>
      </c>
      <c r="D5" s="23"/>
      <c r="F5" s="18"/>
      <c r="G5" s="274" t="s">
        <v>16</v>
      </c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1"/>
      <c r="Y5" s="271"/>
      <c r="Z5" s="271"/>
      <c r="AA5" s="271"/>
      <c r="AB5" s="272"/>
      <c r="AC5" s="263"/>
      <c r="AD5" s="264"/>
      <c r="AE5" s="264"/>
      <c r="AF5" s="264"/>
      <c r="AG5" s="264"/>
      <c r="AH5" s="264"/>
      <c r="AI5" s="264"/>
      <c r="AJ5" s="264"/>
      <c r="AK5" s="264"/>
      <c r="AL5" s="264"/>
      <c r="AM5" s="265"/>
      <c r="AN5" s="266"/>
      <c r="AO5" s="266"/>
      <c r="AP5" s="275" t="s">
        <v>4</v>
      </c>
      <c r="AQ5" s="276"/>
      <c r="AU5" s="17"/>
    </row>
    <row r="6" spans="1:47" ht="35.25" customHeight="1" x14ac:dyDescent="0.2">
      <c r="A6" s="24" t="s">
        <v>17</v>
      </c>
      <c r="B6" s="1" t="s">
        <v>148</v>
      </c>
      <c r="C6" s="22" t="s">
        <v>18</v>
      </c>
      <c r="D6" s="25"/>
      <c r="E6" s="26"/>
      <c r="F6" s="18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7" t="s">
        <v>19</v>
      </c>
      <c r="Y6" s="278"/>
      <c r="Z6" s="278"/>
      <c r="AA6" s="278"/>
      <c r="AB6" s="278"/>
      <c r="AC6" s="27" t="s">
        <v>20</v>
      </c>
      <c r="AD6" s="28"/>
      <c r="AE6" s="28"/>
      <c r="AF6" s="28"/>
      <c r="AG6" s="28"/>
      <c r="AH6" s="12"/>
    </row>
    <row r="7" spans="1:47" ht="26.25" customHeight="1" x14ac:dyDescent="0.2">
      <c r="A7" s="279" t="s">
        <v>152</v>
      </c>
      <c r="B7" s="279"/>
      <c r="C7" s="280"/>
      <c r="D7" s="280"/>
      <c r="F7" s="18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Y7" s="29"/>
      <c r="AB7" s="29"/>
      <c r="AC7" s="30" t="s">
        <v>21</v>
      </c>
      <c r="AP7" s="31"/>
      <c r="AQ7" s="31"/>
      <c r="AR7" s="31"/>
    </row>
    <row r="8" spans="1:47" ht="22.5" customHeight="1" x14ac:dyDescent="0.25">
      <c r="A8" s="32"/>
      <c r="B8" s="32"/>
      <c r="C8" s="32"/>
      <c r="D8" s="33"/>
      <c r="E8" s="33"/>
      <c r="F8" s="33"/>
      <c r="G8" s="33"/>
      <c r="H8" s="33"/>
      <c r="I8" s="32"/>
      <c r="X8" s="32"/>
      <c r="Z8" s="34"/>
      <c r="AA8" s="34"/>
      <c r="AB8" s="34"/>
      <c r="AC8" s="35" t="s">
        <v>22</v>
      </c>
      <c r="AD8" s="31"/>
      <c r="AE8" s="31"/>
      <c r="AF8" s="31"/>
      <c r="AG8" s="31"/>
      <c r="AH8" s="31"/>
      <c r="AI8" s="31"/>
      <c r="AJ8" s="31"/>
      <c r="AK8" s="12"/>
      <c r="AL8" s="36"/>
      <c r="AM8" s="31"/>
      <c r="AN8" s="31"/>
      <c r="AO8" s="31"/>
      <c r="AP8" s="31"/>
      <c r="AQ8" s="31"/>
      <c r="AR8" s="31"/>
      <c r="AS8" s="12"/>
    </row>
    <row r="9" spans="1:47" s="29" customFormat="1" ht="120.75" customHeight="1" x14ac:dyDescent="0.2">
      <c r="A9" s="247" t="s">
        <v>23</v>
      </c>
      <c r="B9" s="247"/>
      <c r="C9" s="247"/>
      <c r="D9" s="247"/>
      <c r="E9" s="248" t="s">
        <v>24</v>
      </c>
      <c r="F9" s="248"/>
      <c r="G9" s="248"/>
      <c r="H9" s="248"/>
      <c r="I9" s="248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81" t="s">
        <v>25</v>
      </c>
      <c r="AR9" s="281" t="s">
        <v>26</v>
      </c>
      <c r="AS9" s="282" t="s">
        <v>27</v>
      </c>
    </row>
    <row r="10" spans="1:47" s="29" customFormat="1" ht="21.75" customHeight="1" x14ac:dyDescent="0.2">
      <c r="A10" s="283" t="s">
        <v>28</v>
      </c>
      <c r="B10" s="284"/>
      <c r="C10" s="235" t="s">
        <v>29</v>
      </c>
      <c r="D10" s="37" t="s">
        <v>30</v>
      </c>
      <c r="E10" s="287" t="s">
        <v>31</v>
      </c>
      <c r="F10" s="287"/>
      <c r="G10" s="287"/>
      <c r="H10" s="287"/>
      <c r="I10" s="287" t="s">
        <v>32</v>
      </c>
      <c r="J10" s="287"/>
      <c r="K10" s="287"/>
      <c r="L10" s="287"/>
      <c r="M10" s="287" t="s">
        <v>33</v>
      </c>
      <c r="N10" s="287"/>
      <c r="O10" s="287"/>
      <c r="P10" s="287"/>
      <c r="Q10" s="287" t="s">
        <v>34</v>
      </c>
      <c r="R10" s="287"/>
      <c r="S10" s="287"/>
      <c r="T10" s="287"/>
      <c r="U10" s="287" t="s">
        <v>35</v>
      </c>
      <c r="V10" s="287"/>
      <c r="W10" s="287"/>
      <c r="X10" s="287" t="s">
        <v>36</v>
      </c>
      <c r="Y10" s="287"/>
      <c r="Z10" s="287"/>
      <c r="AA10" s="287"/>
      <c r="AB10" s="287" t="s">
        <v>37</v>
      </c>
      <c r="AC10" s="287"/>
      <c r="AD10" s="287"/>
      <c r="AE10" s="287" t="s">
        <v>38</v>
      </c>
      <c r="AF10" s="287"/>
      <c r="AG10" s="287"/>
      <c r="AH10" s="287"/>
      <c r="AI10" s="287"/>
      <c r="AJ10" s="287" t="s">
        <v>39</v>
      </c>
      <c r="AK10" s="287"/>
      <c r="AL10" s="287"/>
      <c r="AM10" s="287" t="s">
        <v>40</v>
      </c>
      <c r="AN10" s="287"/>
      <c r="AO10" s="287"/>
      <c r="AP10" s="287"/>
      <c r="AQ10" s="281"/>
      <c r="AR10" s="281"/>
      <c r="AS10" s="282"/>
    </row>
    <row r="11" spans="1:47" s="39" customFormat="1" ht="11.25" customHeight="1" x14ac:dyDescent="0.2">
      <c r="A11" s="285"/>
      <c r="B11" s="286"/>
      <c r="C11" s="237"/>
      <c r="D11" s="37" t="s">
        <v>41</v>
      </c>
      <c r="E11" s="41">
        <v>1</v>
      </c>
      <c r="F11" s="41">
        <v>2</v>
      </c>
      <c r="G11" s="41">
        <v>3</v>
      </c>
      <c r="H11" s="41">
        <v>4</v>
      </c>
      <c r="I11" s="41">
        <v>5</v>
      </c>
      <c r="J11" s="41">
        <v>6</v>
      </c>
      <c r="K11" s="41">
        <v>7</v>
      </c>
      <c r="L11" s="41">
        <v>8</v>
      </c>
      <c r="M11" s="41">
        <v>9</v>
      </c>
      <c r="N11" s="41">
        <v>10</v>
      </c>
      <c r="O11" s="41">
        <v>11</v>
      </c>
      <c r="P11" s="41">
        <v>12</v>
      </c>
      <c r="Q11" s="41">
        <v>13</v>
      </c>
      <c r="R11" s="41">
        <v>14</v>
      </c>
      <c r="S11" s="41">
        <v>15</v>
      </c>
      <c r="T11" s="41">
        <v>16</v>
      </c>
      <c r="U11" s="41">
        <v>17</v>
      </c>
      <c r="V11" s="41">
        <v>18</v>
      </c>
      <c r="W11" s="41">
        <v>19</v>
      </c>
      <c r="X11" s="41">
        <v>20</v>
      </c>
      <c r="Y11" s="41">
        <v>21</v>
      </c>
      <c r="Z11" s="41">
        <v>22</v>
      </c>
      <c r="AA11" s="41">
        <v>23</v>
      </c>
      <c r="AB11" s="41">
        <v>24</v>
      </c>
      <c r="AC11" s="41">
        <v>25</v>
      </c>
      <c r="AD11" s="41">
        <v>26</v>
      </c>
      <c r="AE11" s="41">
        <v>27</v>
      </c>
      <c r="AF11" s="41">
        <v>28</v>
      </c>
      <c r="AG11" s="41">
        <v>29</v>
      </c>
      <c r="AH11" s="41">
        <v>30</v>
      </c>
      <c r="AI11" s="41">
        <v>31</v>
      </c>
      <c r="AJ11" s="41">
        <v>32</v>
      </c>
      <c r="AK11" s="41">
        <v>33</v>
      </c>
      <c r="AL11" s="41">
        <v>34</v>
      </c>
      <c r="AM11" s="41">
        <v>35</v>
      </c>
      <c r="AN11" s="41">
        <v>36</v>
      </c>
      <c r="AO11" s="41">
        <v>37</v>
      </c>
      <c r="AP11" s="41">
        <v>38</v>
      </c>
      <c r="AQ11" s="281"/>
      <c r="AR11" s="281"/>
      <c r="AS11" s="282"/>
    </row>
    <row r="12" spans="1:47" s="39" customFormat="1" ht="11.25" customHeight="1" x14ac:dyDescent="0.2">
      <c r="A12" s="238" t="s">
        <v>42</v>
      </c>
      <c r="B12" s="284" t="s">
        <v>142</v>
      </c>
      <c r="C12" s="148" t="s">
        <v>44</v>
      </c>
      <c r="D12" s="37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143" t="s">
        <v>45</v>
      </c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157">
        <v>1</v>
      </c>
      <c r="AR12" s="157">
        <v>0</v>
      </c>
      <c r="AS12" s="160">
        <v>0</v>
      </c>
    </row>
    <row r="13" spans="1:47" s="39" customFormat="1" ht="11.25" customHeight="1" x14ac:dyDescent="0.2">
      <c r="A13" s="239"/>
      <c r="B13" s="316"/>
      <c r="C13" s="148" t="s">
        <v>46</v>
      </c>
      <c r="D13" s="37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143" t="s">
        <v>45</v>
      </c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157">
        <v>1</v>
      </c>
      <c r="AR13" s="157">
        <v>0</v>
      </c>
      <c r="AS13" s="160">
        <v>0</v>
      </c>
    </row>
    <row r="14" spans="1:47" s="39" customFormat="1" ht="11.25" customHeight="1" x14ac:dyDescent="0.2">
      <c r="A14" s="239"/>
      <c r="B14" s="316"/>
      <c r="C14" s="148" t="s">
        <v>47</v>
      </c>
      <c r="D14" s="37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143" t="s">
        <v>45</v>
      </c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157">
        <v>1</v>
      </c>
      <c r="AR14" s="157">
        <v>0</v>
      </c>
      <c r="AS14" s="160">
        <v>0</v>
      </c>
    </row>
    <row r="15" spans="1:47" s="39" customFormat="1" ht="11.25" customHeight="1" x14ac:dyDescent="0.2">
      <c r="A15" s="239"/>
      <c r="B15" s="316"/>
      <c r="C15" s="148" t="s">
        <v>48</v>
      </c>
      <c r="D15" s="37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143" t="s">
        <v>45</v>
      </c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157">
        <v>1</v>
      </c>
      <c r="AR15" s="157">
        <v>0</v>
      </c>
      <c r="AS15" s="160">
        <v>0</v>
      </c>
    </row>
    <row r="16" spans="1:47" s="39" customFormat="1" ht="11.25" customHeight="1" x14ac:dyDescent="0.2">
      <c r="A16" s="239"/>
      <c r="B16" s="316"/>
      <c r="C16" s="148" t="s">
        <v>49</v>
      </c>
      <c r="D16" s="37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143" t="s">
        <v>45</v>
      </c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157">
        <v>1</v>
      </c>
      <c r="AR16" s="157">
        <v>0</v>
      </c>
      <c r="AS16" s="160">
        <v>0</v>
      </c>
    </row>
    <row r="17" spans="1:45" s="39" customFormat="1" ht="11.25" customHeight="1" x14ac:dyDescent="0.2">
      <c r="A17" s="239"/>
      <c r="B17" s="316"/>
      <c r="C17" s="148" t="s">
        <v>50</v>
      </c>
      <c r="D17" s="37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143" t="s">
        <v>45</v>
      </c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157">
        <v>1</v>
      </c>
      <c r="AR17" s="157">
        <v>0</v>
      </c>
      <c r="AS17" s="160">
        <v>0</v>
      </c>
    </row>
    <row r="18" spans="1:45" s="39" customFormat="1" ht="11.25" customHeight="1" x14ac:dyDescent="0.2">
      <c r="A18" s="239"/>
      <c r="B18" s="286"/>
      <c r="C18" s="148" t="s">
        <v>51</v>
      </c>
      <c r="D18" s="37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143" t="s">
        <v>45</v>
      </c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157">
        <v>1</v>
      </c>
      <c r="AR18" s="157">
        <v>0</v>
      </c>
      <c r="AS18" s="160">
        <v>0</v>
      </c>
    </row>
    <row r="19" spans="1:45" s="39" customFormat="1" ht="11.25" customHeight="1" x14ac:dyDescent="0.2">
      <c r="A19" s="239"/>
      <c r="B19" s="235" t="s">
        <v>43</v>
      </c>
      <c r="C19" s="42" t="s">
        <v>44</v>
      </c>
      <c r="D19" s="43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143" t="s">
        <v>45</v>
      </c>
      <c r="AJ19" s="41"/>
      <c r="AK19" s="41"/>
      <c r="AL19" s="41"/>
      <c r="AM19" s="41"/>
      <c r="AN19" s="41"/>
      <c r="AO19" s="41"/>
      <c r="AP19" s="41"/>
      <c r="AQ19" s="44">
        <f t="shared" ref="AQ19:AQ89" si="0">COUNTA(E19:AP19)</f>
        <v>1</v>
      </c>
      <c r="AR19" s="67">
        <f t="shared" ref="AR19:AR25" si="1">33*5</f>
        <v>165</v>
      </c>
      <c r="AS19" s="45">
        <f t="shared" ref="AS19:AS89" si="2">AQ19/AR19</f>
        <v>6.0606060606060606E-3</v>
      </c>
    </row>
    <row r="20" spans="1:45" ht="12.75" customHeight="1" x14ac:dyDescent="0.2">
      <c r="A20" s="239"/>
      <c r="B20" s="236"/>
      <c r="C20" s="42" t="s">
        <v>46</v>
      </c>
      <c r="D20" s="2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143" t="s">
        <v>45</v>
      </c>
      <c r="AJ20" s="46"/>
      <c r="AK20" s="46"/>
      <c r="AL20" s="46"/>
      <c r="AM20" s="47"/>
      <c r="AN20" s="47"/>
      <c r="AO20" s="47"/>
      <c r="AP20" s="47"/>
      <c r="AQ20" s="44">
        <f t="shared" si="0"/>
        <v>1</v>
      </c>
      <c r="AR20" s="67">
        <f t="shared" si="1"/>
        <v>165</v>
      </c>
      <c r="AS20" s="45">
        <f t="shared" si="2"/>
        <v>6.0606060606060606E-3</v>
      </c>
    </row>
    <row r="21" spans="1:45" ht="12.75" customHeight="1" x14ac:dyDescent="0.2">
      <c r="A21" s="239"/>
      <c r="B21" s="236"/>
      <c r="C21" s="42" t="s">
        <v>47</v>
      </c>
      <c r="D21" s="23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143" t="s">
        <v>45</v>
      </c>
      <c r="AJ21" s="46"/>
      <c r="AK21" s="46"/>
      <c r="AL21" s="46"/>
      <c r="AM21" s="47"/>
      <c r="AN21" s="47"/>
      <c r="AO21" s="47"/>
      <c r="AP21" s="47"/>
      <c r="AQ21" s="44">
        <f t="shared" si="0"/>
        <v>1</v>
      </c>
      <c r="AR21" s="67">
        <f t="shared" si="1"/>
        <v>165</v>
      </c>
      <c r="AS21" s="45">
        <f t="shared" si="2"/>
        <v>6.0606060606060606E-3</v>
      </c>
    </row>
    <row r="22" spans="1:45" ht="12.75" customHeight="1" x14ac:dyDescent="0.2">
      <c r="A22" s="239"/>
      <c r="B22" s="236"/>
      <c r="C22" s="42" t="s">
        <v>48</v>
      </c>
      <c r="D22" s="23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143" t="s">
        <v>45</v>
      </c>
      <c r="AJ22" s="46"/>
      <c r="AK22" s="46"/>
      <c r="AL22" s="46"/>
      <c r="AM22" s="47"/>
      <c r="AN22" s="47"/>
      <c r="AO22" s="47"/>
      <c r="AP22" s="47"/>
      <c r="AQ22" s="44">
        <f t="shared" si="0"/>
        <v>1</v>
      </c>
      <c r="AR22" s="67">
        <f t="shared" si="1"/>
        <v>165</v>
      </c>
      <c r="AS22" s="45">
        <f t="shared" si="2"/>
        <v>6.0606060606060606E-3</v>
      </c>
    </row>
    <row r="23" spans="1:45" ht="12.75" customHeight="1" x14ac:dyDescent="0.2">
      <c r="A23" s="239"/>
      <c r="B23" s="236"/>
      <c r="C23" s="42" t="s">
        <v>49</v>
      </c>
      <c r="D23" s="23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143" t="s">
        <v>45</v>
      </c>
      <c r="AJ23" s="46"/>
      <c r="AK23" s="46"/>
      <c r="AL23" s="46"/>
      <c r="AM23" s="47"/>
      <c r="AN23" s="47"/>
      <c r="AO23" s="47"/>
      <c r="AP23" s="47"/>
      <c r="AQ23" s="44">
        <f t="shared" si="0"/>
        <v>1</v>
      </c>
      <c r="AR23" s="67">
        <f t="shared" si="1"/>
        <v>165</v>
      </c>
      <c r="AS23" s="45">
        <f t="shared" si="2"/>
        <v>6.0606060606060606E-3</v>
      </c>
    </row>
    <row r="24" spans="1:45" ht="12.75" customHeight="1" x14ac:dyDescent="0.2">
      <c r="A24" s="239"/>
      <c r="B24" s="236"/>
      <c r="C24" s="42" t="s">
        <v>50</v>
      </c>
      <c r="D24" s="23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143" t="s">
        <v>45</v>
      </c>
      <c r="AJ24" s="46"/>
      <c r="AK24" s="46"/>
      <c r="AL24" s="46"/>
      <c r="AM24" s="47"/>
      <c r="AN24" s="47"/>
      <c r="AO24" s="47"/>
      <c r="AP24" s="47"/>
      <c r="AQ24" s="44">
        <f t="shared" si="0"/>
        <v>1</v>
      </c>
      <c r="AR24" s="67">
        <f t="shared" si="1"/>
        <v>165</v>
      </c>
      <c r="AS24" s="45">
        <f t="shared" si="2"/>
        <v>6.0606060606060606E-3</v>
      </c>
    </row>
    <row r="25" spans="1:45" ht="12.75" customHeight="1" x14ac:dyDescent="0.2">
      <c r="A25" s="239"/>
      <c r="B25" s="237"/>
      <c r="C25" s="42" t="s">
        <v>51</v>
      </c>
      <c r="D25" s="2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143" t="s">
        <v>45</v>
      </c>
      <c r="AJ25" s="46"/>
      <c r="AK25" s="46"/>
      <c r="AL25" s="46"/>
      <c r="AM25" s="47"/>
      <c r="AN25" s="47"/>
      <c r="AO25" s="47"/>
      <c r="AP25" s="47"/>
      <c r="AQ25" s="44">
        <f t="shared" si="0"/>
        <v>1</v>
      </c>
      <c r="AR25" s="67">
        <f t="shared" si="1"/>
        <v>165</v>
      </c>
      <c r="AS25" s="45">
        <f t="shared" si="2"/>
        <v>6.0606060606060606E-3</v>
      </c>
    </row>
    <row r="26" spans="1:45" ht="12.75" customHeight="1" x14ac:dyDescent="0.2">
      <c r="A26" s="239"/>
      <c r="B26" s="235" t="s">
        <v>52</v>
      </c>
      <c r="C26" s="42" t="s">
        <v>44</v>
      </c>
      <c r="D26" s="48"/>
      <c r="E26" s="46"/>
      <c r="F26" s="46"/>
      <c r="G26" s="49" t="s">
        <v>45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50" t="s">
        <v>45</v>
      </c>
      <c r="AI26" s="46"/>
      <c r="AJ26" s="46"/>
      <c r="AK26" s="46"/>
      <c r="AL26" s="46"/>
      <c r="AM26" s="47"/>
      <c r="AN26" s="47"/>
      <c r="AO26" s="47"/>
      <c r="AP26" s="47"/>
      <c r="AQ26" s="44">
        <f t="shared" si="0"/>
        <v>2</v>
      </c>
      <c r="AR26" s="67">
        <f t="shared" ref="AR26:AR32" si="3">33*4</f>
        <v>132</v>
      </c>
      <c r="AS26" s="45">
        <f t="shared" si="2"/>
        <v>1.5151515151515152E-2</v>
      </c>
    </row>
    <row r="27" spans="1:45" ht="12.75" customHeight="1" x14ac:dyDescent="0.2">
      <c r="A27" s="239"/>
      <c r="B27" s="236"/>
      <c r="C27" s="42" t="s">
        <v>46</v>
      </c>
      <c r="D27" s="48"/>
      <c r="E27" s="46"/>
      <c r="F27" s="46"/>
      <c r="G27" s="49" t="s">
        <v>45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9" t="s">
        <v>45</v>
      </c>
      <c r="AI27" s="46"/>
      <c r="AJ27" s="46"/>
      <c r="AK27" s="46"/>
      <c r="AL27" s="46"/>
      <c r="AM27" s="47"/>
      <c r="AN27" s="47"/>
      <c r="AO27" s="47"/>
      <c r="AP27" s="47"/>
      <c r="AQ27" s="44">
        <f t="shared" si="0"/>
        <v>2</v>
      </c>
      <c r="AR27" s="67">
        <f t="shared" si="3"/>
        <v>132</v>
      </c>
      <c r="AS27" s="45">
        <f t="shared" si="2"/>
        <v>1.5151515151515152E-2</v>
      </c>
    </row>
    <row r="28" spans="1:45" ht="12.75" customHeight="1" x14ac:dyDescent="0.2">
      <c r="A28" s="239"/>
      <c r="B28" s="236"/>
      <c r="C28" s="42" t="s">
        <v>47</v>
      </c>
      <c r="D28" s="48"/>
      <c r="E28" s="46"/>
      <c r="F28" s="46"/>
      <c r="G28" s="49" t="s">
        <v>45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50" t="s">
        <v>45</v>
      </c>
      <c r="AI28" s="46"/>
      <c r="AJ28" s="46"/>
      <c r="AK28" s="46"/>
      <c r="AL28" s="46"/>
      <c r="AM28" s="47"/>
      <c r="AN28" s="47"/>
      <c r="AO28" s="47"/>
      <c r="AP28" s="47"/>
      <c r="AQ28" s="44">
        <f t="shared" si="0"/>
        <v>2</v>
      </c>
      <c r="AR28" s="67">
        <f t="shared" si="3"/>
        <v>132</v>
      </c>
      <c r="AS28" s="45">
        <f t="shared" si="2"/>
        <v>1.5151515151515152E-2</v>
      </c>
    </row>
    <row r="29" spans="1:45" ht="12.75" customHeight="1" x14ac:dyDescent="0.2">
      <c r="A29" s="239"/>
      <c r="B29" s="236"/>
      <c r="C29" s="42" t="s">
        <v>48</v>
      </c>
      <c r="D29" s="48"/>
      <c r="E29" s="46"/>
      <c r="F29" s="46"/>
      <c r="G29" s="49" t="s">
        <v>45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9" t="s">
        <v>45</v>
      </c>
      <c r="AI29" s="46"/>
      <c r="AJ29" s="46"/>
      <c r="AK29" s="46"/>
      <c r="AL29" s="46"/>
      <c r="AM29" s="47"/>
      <c r="AN29" s="47"/>
      <c r="AO29" s="47"/>
      <c r="AP29" s="47"/>
      <c r="AQ29" s="44">
        <f t="shared" si="0"/>
        <v>2</v>
      </c>
      <c r="AR29" s="67">
        <f t="shared" si="3"/>
        <v>132</v>
      </c>
      <c r="AS29" s="45">
        <f t="shared" si="2"/>
        <v>1.5151515151515152E-2</v>
      </c>
    </row>
    <row r="30" spans="1:45" ht="12.75" customHeight="1" x14ac:dyDescent="0.2">
      <c r="A30" s="239"/>
      <c r="B30" s="236"/>
      <c r="C30" s="42" t="s">
        <v>49</v>
      </c>
      <c r="D30" s="48"/>
      <c r="E30" s="46"/>
      <c r="F30" s="46"/>
      <c r="G30" s="49" t="s">
        <v>45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50" t="s">
        <v>45</v>
      </c>
      <c r="AI30" s="46"/>
      <c r="AJ30" s="46"/>
      <c r="AK30" s="46"/>
      <c r="AL30" s="46"/>
      <c r="AM30" s="47"/>
      <c r="AN30" s="47"/>
      <c r="AO30" s="47"/>
      <c r="AP30" s="47"/>
      <c r="AQ30" s="44">
        <f t="shared" si="0"/>
        <v>2</v>
      </c>
      <c r="AR30" s="67">
        <f t="shared" si="3"/>
        <v>132</v>
      </c>
      <c r="AS30" s="45">
        <f t="shared" si="2"/>
        <v>1.5151515151515152E-2</v>
      </c>
    </row>
    <row r="31" spans="1:45" ht="12.75" customHeight="1" x14ac:dyDescent="0.2">
      <c r="A31" s="239"/>
      <c r="B31" s="236"/>
      <c r="C31" s="42" t="s">
        <v>50</v>
      </c>
      <c r="D31" s="48"/>
      <c r="E31" s="46"/>
      <c r="F31" s="46"/>
      <c r="G31" s="49" t="s">
        <v>45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9" t="s">
        <v>45</v>
      </c>
      <c r="AI31" s="46"/>
      <c r="AJ31" s="46"/>
      <c r="AK31" s="46"/>
      <c r="AL31" s="46"/>
      <c r="AM31" s="47"/>
      <c r="AN31" s="47"/>
      <c r="AO31" s="47"/>
      <c r="AP31" s="47"/>
      <c r="AQ31" s="44">
        <f t="shared" si="0"/>
        <v>2</v>
      </c>
      <c r="AR31" s="67">
        <f t="shared" si="3"/>
        <v>132</v>
      </c>
      <c r="AS31" s="45">
        <f t="shared" si="2"/>
        <v>1.5151515151515152E-2</v>
      </c>
    </row>
    <row r="32" spans="1:45" ht="12.75" customHeight="1" x14ac:dyDescent="0.2">
      <c r="A32" s="240"/>
      <c r="B32" s="237"/>
      <c r="C32" s="42" t="s">
        <v>51</v>
      </c>
      <c r="D32" s="48"/>
      <c r="E32" s="46"/>
      <c r="F32" s="46"/>
      <c r="G32" s="49" t="s">
        <v>45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50" t="s">
        <v>45</v>
      </c>
      <c r="AI32" s="46"/>
      <c r="AJ32" s="46"/>
      <c r="AK32" s="46"/>
      <c r="AL32" s="46"/>
      <c r="AM32" s="47"/>
      <c r="AN32" s="47"/>
      <c r="AO32" s="47"/>
      <c r="AP32" s="47"/>
      <c r="AQ32" s="44">
        <f t="shared" si="0"/>
        <v>2</v>
      </c>
      <c r="AR32" s="67">
        <f t="shared" si="3"/>
        <v>132</v>
      </c>
      <c r="AS32" s="45">
        <f t="shared" si="2"/>
        <v>1.5151515151515152E-2</v>
      </c>
    </row>
    <row r="33" spans="1:45" ht="27" customHeight="1" x14ac:dyDescent="0.2">
      <c r="A33" s="250"/>
      <c r="B33" s="250"/>
      <c r="C33" s="250"/>
      <c r="D33" s="2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</row>
    <row r="34" spans="1:45" s="29" customFormat="1" ht="111.75" customHeight="1" x14ac:dyDescent="0.2">
      <c r="A34" s="247" t="s">
        <v>53</v>
      </c>
      <c r="B34" s="247"/>
      <c r="C34" s="247"/>
      <c r="D34" s="247"/>
      <c r="E34" s="251" t="s">
        <v>24</v>
      </c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3"/>
      <c r="AQ34" s="281" t="s">
        <v>25</v>
      </c>
      <c r="AR34" s="281" t="s">
        <v>26</v>
      </c>
      <c r="AS34" s="282" t="s">
        <v>27</v>
      </c>
    </row>
    <row r="35" spans="1:45" s="29" customFormat="1" ht="21.75" customHeight="1" x14ac:dyDescent="0.2">
      <c r="A35" s="283" t="s">
        <v>28</v>
      </c>
      <c r="B35" s="284"/>
      <c r="C35" s="235" t="s">
        <v>29</v>
      </c>
      <c r="D35" s="37" t="s">
        <v>30</v>
      </c>
      <c r="E35" s="287" t="s">
        <v>31</v>
      </c>
      <c r="F35" s="287"/>
      <c r="G35" s="287"/>
      <c r="H35" s="287"/>
      <c r="I35" s="287" t="s">
        <v>32</v>
      </c>
      <c r="J35" s="287"/>
      <c r="K35" s="287"/>
      <c r="L35" s="287"/>
      <c r="M35" s="287" t="s">
        <v>33</v>
      </c>
      <c r="N35" s="287"/>
      <c r="O35" s="287"/>
      <c r="P35" s="287"/>
      <c r="Q35" s="287" t="s">
        <v>34</v>
      </c>
      <c r="R35" s="287"/>
      <c r="S35" s="287"/>
      <c r="T35" s="287"/>
      <c r="U35" s="287" t="s">
        <v>35</v>
      </c>
      <c r="V35" s="287"/>
      <c r="W35" s="287"/>
      <c r="X35" s="287" t="s">
        <v>36</v>
      </c>
      <c r="Y35" s="287"/>
      <c r="Z35" s="287"/>
      <c r="AA35" s="287"/>
      <c r="AB35" s="287" t="s">
        <v>37</v>
      </c>
      <c r="AC35" s="287"/>
      <c r="AD35" s="287"/>
      <c r="AE35" s="287" t="s">
        <v>38</v>
      </c>
      <c r="AF35" s="287"/>
      <c r="AG35" s="287"/>
      <c r="AH35" s="287"/>
      <c r="AI35" s="287"/>
      <c r="AJ35" s="287" t="s">
        <v>39</v>
      </c>
      <c r="AK35" s="287"/>
      <c r="AL35" s="287"/>
      <c r="AM35" s="287" t="s">
        <v>40</v>
      </c>
      <c r="AN35" s="287"/>
      <c r="AO35" s="287"/>
      <c r="AP35" s="287"/>
      <c r="AQ35" s="281"/>
      <c r="AR35" s="281"/>
      <c r="AS35" s="282"/>
    </row>
    <row r="36" spans="1:45" s="39" customFormat="1" ht="11.25" customHeight="1" x14ac:dyDescent="0.2">
      <c r="A36" s="285"/>
      <c r="B36" s="286"/>
      <c r="C36" s="237"/>
      <c r="D36" s="37" t="s">
        <v>41</v>
      </c>
      <c r="E36" s="41">
        <v>1</v>
      </c>
      <c r="F36" s="41">
        <v>2</v>
      </c>
      <c r="G36" s="41">
        <v>3</v>
      </c>
      <c r="H36" s="41">
        <v>4</v>
      </c>
      <c r="I36" s="41">
        <v>5</v>
      </c>
      <c r="J36" s="41">
        <v>6</v>
      </c>
      <c r="K36" s="41">
        <v>7</v>
      </c>
      <c r="L36" s="41">
        <v>8</v>
      </c>
      <c r="M36" s="41">
        <v>9</v>
      </c>
      <c r="N36" s="41">
        <v>10</v>
      </c>
      <c r="O36" s="41">
        <v>11</v>
      </c>
      <c r="P36" s="41">
        <v>12</v>
      </c>
      <c r="Q36" s="41">
        <v>13</v>
      </c>
      <c r="R36" s="41">
        <v>14</v>
      </c>
      <c r="S36" s="41">
        <v>15</v>
      </c>
      <c r="T36" s="41">
        <v>16</v>
      </c>
      <c r="U36" s="41">
        <v>17</v>
      </c>
      <c r="V36" s="41">
        <v>18</v>
      </c>
      <c r="W36" s="41">
        <v>19</v>
      </c>
      <c r="X36" s="41">
        <v>20</v>
      </c>
      <c r="Y36" s="41">
        <v>21</v>
      </c>
      <c r="Z36" s="41">
        <v>22</v>
      </c>
      <c r="AA36" s="41">
        <v>23</v>
      </c>
      <c r="AB36" s="41">
        <v>24</v>
      </c>
      <c r="AC36" s="41">
        <v>25</v>
      </c>
      <c r="AD36" s="41">
        <v>26</v>
      </c>
      <c r="AE36" s="41">
        <v>27</v>
      </c>
      <c r="AF36" s="41">
        <v>28</v>
      </c>
      <c r="AG36" s="41">
        <v>29</v>
      </c>
      <c r="AH36" s="41">
        <v>30</v>
      </c>
      <c r="AI36" s="41">
        <v>31</v>
      </c>
      <c r="AJ36" s="41">
        <v>32</v>
      </c>
      <c r="AK36" s="41">
        <v>33</v>
      </c>
      <c r="AL36" s="41">
        <v>34</v>
      </c>
      <c r="AM36" s="41">
        <v>35</v>
      </c>
      <c r="AN36" s="41">
        <v>36</v>
      </c>
      <c r="AO36" s="41">
        <v>37</v>
      </c>
      <c r="AP36" s="41">
        <v>38</v>
      </c>
      <c r="AQ36" s="281"/>
      <c r="AR36" s="281"/>
      <c r="AS36" s="282"/>
    </row>
    <row r="37" spans="1:45" s="39" customFormat="1" ht="11.25" customHeight="1" x14ac:dyDescent="0.2">
      <c r="A37" s="238" t="s">
        <v>54</v>
      </c>
      <c r="B37" s="284" t="s">
        <v>142</v>
      </c>
      <c r="C37" s="148" t="s">
        <v>55</v>
      </c>
      <c r="D37" s="86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163"/>
      <c r="T37" s="41"/>
      <c r="U37" s="41"/>
      <c r="V37" s="41"/>
      <c r="W37" s="41"/>
      <c r="X37" s="41"/>
      <c r="Y37" s="41"/>
      <c r="Z37" s="41"/>
      <c r="AA37" s="41"/>
      <c r="AB37" s="41"/>
      <c r="AC37" s="163"/>
      <c r="AD37" s="41"/>
      <c r="AE37" s="41"/>
      <c r="AF37" s="143" t="s">
        <v>45</v>
      </c>
      <c r="AG37" s="41"/>
      <c r="AH37" s="41"/>
      <c r="AI37" s="41"/>
      <c r="AJ37" s="163"/>
      <c r="AK37" s="41"/>
      <c r="AL37" s="41"/>
      <c r="AM37" s="41"/>
      <c r="AN37" s="41"/>
      <c r="AO37" s="41"/>
      <c r="AP37" s="41"/>
      <c r="AQ37" s="157">
        <v>1</v>
      </c>
      <c r="AR37" s="157">
        <v>0</v>
      </c>
      <c r="AS37" s="160">
        <v>0</v>
      </c>
    </row>
    <row r="38" spans="1:45" s="39" customFormat="1" ht="11.25" customHeight="1" x14ac:dyDescent="0.2">
      <c r="A38" s="239"/>
      <c r="B38" s="316"/>
      <c r="C38" s="148" t="s">
        <v>57</v>
      </c>
      <c r="D38" s="86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163"/>
      <c r="T38" s="41"/>
      <c r="U38" s="41"/>
      <c r="V38" s="41"/>
      <c r="W38" s="41"/>
      <c r="X38" s="41"/>
      <c r="Y38" s="41"/>
      <c r="Z38" s="41"/>
      <c r="AA38" s="41"/>
      <c r="AB38" s="41"/>
      <c r="AC38" s="163"/>
      <c r="AD38" s="41"/>
      <c r="AE38" s="41"/>
      <c r="AF38" s="143" t="s">
        <v>45</v>
      </c>
      <c r="AG38" s="41"/>
      <c r="AH38" s="41"/>
      <c r="AI38" s="41"/>
      <c r="AJ38" s="163"/>
      <c r="AK38" s="41"/>
      <c r="AL38" s="41"/>
      <c r="AM38" s="41"/>
      <c r="AN38" s="41"/>
      <c r="AO38" s="41"/>
      <c r="AP38" s="41"/>
      <c r="AQ38" s="157">
        <v>1</v>
      </c>
      <c r="AR38" s="157">
        <v>0</v>
      </c>
      <c r="AS38" s="160">
        <v>0</v>
      </c>
    </row>
    <row r="39" spans="1:45" s="39" customFormat="1" ht="11.25" customHeight="1" x14ac:dyDescent="0.2">
      <c r="A39" s="239"/>
      <c r="B39" s="316"/>
      <c r="C39" s="148" t="s">
        <v>58</v>
      </c>
      <c r="D39" s="86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163"/>
      <c r="T39" s="41"/>
      <c r="U39" s="41"/>
      <c r="V39" s="41"/>
      <c r="W39" s="41"/>
      <c r="X39" s="41"/>
      <c r="Y39" s="41"/>
      <c r="Z39" s="41"/>
      <c r="AA39" s="41"/>
      <c r="AB39" s="41"/>
      <c r="AC39" s="163"/>
      <c r="AD39" s="41"/>
      <c r="AE39" s="41"/>
      <c r="AF39" s="143" t="s">
        <v>45</v>
      </c>
      <c r="AG39" s="41"/>
      <c r="AH39" s="41"/>
      <c r="AI39" s="41"/>
      <c r="AJ39" s="163"/>
      <c r="AK39" s="41"/>
      <c r="AL39" s="41"/>
      <c r="AM39" s="41"/>
      <c r="AN39" s="41"/>
      <c r="AO39" s="41"/>
      <c r="AP39" s="41"/>
      <c r="AQ39" s="157">
        <v>1</v>
      </c>
      <c r="AR39" s="157">
        <v>0</v>
      </c>
      <c r="AS39" s="160">
        <v>0</v>
      </c>
    </row>
    <row r="40" spans="1:45" s="39" customFormat="1" ht="11.25" customHeight="1" x14ac:dyDescent="0.2">
      <c r="A40" s="239"/>
      <c r="B40" s="316"/>
      <c r="C40" s="148" t="s">
        <v>59</v>
      </c>
      <c r="D40" s="86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163"/>
      <c r="T40" s="41"/>
      <c r="U40" s="41"/>
      <c r="V40" s="41"/>
      <c r="W40" s="41"/>
      <c r="X40" s="41"/>
      <c r="Y40" s="41"/>
      <c r="Z40" s="41"/>
      <c r="AA40" s="41"/>
      <c r="AB40" s="41"/>
      <c r="AC40" s="163"/>
      <c r="AD40" s="41"/>
      <c r="AE40" s="41"/>
      <c r="AF40" s="143" t="s">
        <v>45</v>
      </c>
      <c r="AG40" s="41"/>
      <c r="AH40" s="41"/>
      <c r="AI40" s="41"/>
      <c r="AJ40" s="163"/>
      <c r="AK40" s="41"/>
      <c r="AL40" s="41"/>
      <c r="AM40" s="41"/>
      <c r="AN40" s="41"/>
      <c r="AO40" s="41"/>
      <c r="AP40" s="41"/>
      <c r="AQ40" s="157">
        <v>1</v>
      </c>
      <c r="AR40" s="157">
        <v>0</v>
      </c>
      <c r="AS40" s="160">
        <v>0</v>
      </c>
    </row>
    <row r="41" spans="1:45" s="39" customFormat="1" ht="11.25" customHeight="1" x14ac:dyDescent="0.2">
      <c r="A41" s="239"/>
      <c r="B41" s="316"/>
      <c r="C41" s="148" t="s">
        <v>60</v>
      </c>
      <c r="D41" s="86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163"/>
      <c r="T41" s="41"/>
      <c r="U41" s="41"/>
      <c r="V41" s="41"/>
      <c r="W41" s="41"/>
      <c r="X41" s="41"/>
      <c r="Y41" s="41"/>
      <c r="Z41" s="41"/>
      <c r="AA41" s="41"/>
      <c r="AB41" s="41"/>
      <c r="AC41" s="163"/>
      <c r="AD41" s="41"/>
      <c r="AE41" s="41"/>
      <c r="AF41" s="143" t="s">
        <v>45</v>
      </c>
      <c r="AG41" s="41"/>
      <c r="AH41" s="41"/>
      <c r="AI41" s="41"/>
      <c r="AJ41" s="163"/>
      <c r="AK41" s="41"/>
      <c r="AL41" s="41"/>
      <c r="AM41" s="41"/>
      <c r="AN41" s="41"/>
      <c r="AO41" s="41"/>
      <c r="AP41" s="41"/>
      <c r="AQ41" s="157">
        <v>1</v>
      </c>
      <c r="AR41" s="157">
        <v>0</v>
      </c>
      <c r="AS41" s="160">
        <v>0</v>
      </c>
    </row>
    <row r="42" spans="1:45" s="39" customFormat="1" ht="11.25" customHeight="1" x14ac:dyDescent="0.2">
      <c r="A42" s="239"/>
      <c r="B42" s="316"/>
      <c r="C42" s="148" t="s">
        <v>61</v>
      </c>
      <c r="D42" s="86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163"/>
      <c r="T42" s="41"/>
      <c r="U42" s="41"/>
      <c r="V42" s="41"/>
      <c r="W42" s="41"/>
      <c r="X42" s="41"/>
      <c r="Y42" s="41"/>
      <c r="Z42" s="41"/>
      <c r="AA42" s="41"/>
      <c r="AB42" s="41"/>
      <c r="AC42" s="163"/>
      <c r="AD42" s="41"/>
      <c r="AE42" s="41"/>
      <c r="AF42" s="143" t="s">
        <v>45</v>
      </c>
      <c r="AG42" s="41"/>
      <c r="AH42" s="41"/>
      <c r="AI42" s="41"/>
      <c r="AJ42" s="163"/>
      <c r="AK42" s="41"/>
      <c r="AL42" s="41"/>
      <c r="AM42" s="41"/>
      <c r="AN42" s="41"/>
      <c r="AO42" s="41"/>
      <c r="AP42" s="41"/>
      <c r="AQ42" s="157">
        <v>1</v>
      </c>
      <c r="AR42" s="157">
        <v>0</v>
      </c>
      <c r="AS42" s="160">
        <v>0</v>
      </c>
    </row>
    <row r="43" spans="1:45" s="39" customFormat="1" ht="11.25" customHeight="1" x14ac:dyDescent="0.2">
      <c r="A43" s="239"/>
      <c r="B43" s="286"/>
      <c r="C43" s="148" t="s">
        <v>62</v>
      </c>
      <c r="D43" s="86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163"/>
      <c r="T43" s="41"/>
      <c r="U43" s="41"/>
      <c r="V43" s="41"/>
      <c r="W43" s="41"/>
      <c r="X43" s="41"/>
      <c r="Y43" s="41"/>
      <c r="Z43" s="41"/>
      <c r="AA43" s="41"/>
      <c r="AB43" s="41"/>
      <c r="AC43" s="163"/>
      <c r="AD43" s="41"/>
      <c r="AE43" s="41"/>
      <c r="AF43" s="143" t="s">
        <v>45</v>
      </c>
      <c r="AG43" s="41"/>
      <c r="AH43" s="41"/>
      <c r="AI43" s="41"/>
      <c r="AJ43" s="163"/>
      <c r="AK43" s="41"/>
      <c r="AL43" s="41"/>
      <c r="AM43" s="41"/>
      <c r="AN43" s="41"/>
      <c r="AO43" s="41"/>
      <c r="AP43" s="41"/>
      <c r="AQ43" s="157">
        <v>1</v>
      </c>
      <c r="AR43" s="157">
        <v>0</v>
      </c>
      <c r="AS43" s="160">
        <v>0</v>
      </c>
    </row>
    <row r="44" spans="1:45" ht="12.75" customHeight="1" x14ac:dyDescent="0.2">
      <c r="A44" s="239"/>
      <c r="B44" s="235" t="s">
        <v>43</v>
      </c>
      <c r="C44" s="42" t="s">
        <v>55</v>
      </c>
      <c r="D44" s="53"/>
      <c r="E44" s="54"/>
      <c r="F44" s="55" t="s">
        <v>56</v>
      </c>
      <c r="G44" s="23"/>
      <c r="H44" s="23"/>
      <c r="I44" s="23"/>
      <c r="J44" s="23"/>
      <c r="K44" s="56" t="s">
        <v>56</v>
      </c>
      <c r="L44" s="23"/>
      <c r="M44" s="23"/>
      <c r="N44" s="23"/>
      <c r="O44" s="23"/>
      <c r="P44" s="23"/>
      <c r="Q44" s="54"/>
      <c r="R44" s="54"/>
      <c r="S44" s="57" t="s">
        <v>56</v>
      </c>
      <c r="T44" s="54"/>
      <c r="U44" s="54"/>
      <c r="V44" s="54"/>
      <c r="W44" s="54"/>
      <c r="X44" s="54"/>
      <c r="Y44" s="54"/>
      <c r="Z44" s="54"/>
      <c r="AA44" s="54"/>
      <c r="AB44" s="54"/>
      <c r="AC44" s="57" t="s">
        <v>56</v>
      </c>
      <c r="AD44" s="54"/>
      <c r="AE44" s="54"/>
      <c r="AF44" s="54"/>
      <c r="AG44" s="54"/>
      <c r="AH44" s="54"/>
      <c r="AI44" s="54"/>
      <c r="AJ44" s="57" t="s">
        <v>56</v>
      </c>
      <c r="AK44" s="54"/>
      <c r="AL44" s="54"/>
      <c r="AM44" s="23"/>
      <c r="AN44" s="23"/>
      <c r="AO44" s="23"/>
      <c r="AP44" s="23"/>
      <c r="AQ44" s="44">
        <f t="shared" si="0"/>
        <v>5</v>
      </c>
      <c r="AR44" s="67">
        <f t="shared" ref="AR44:AR50" si="4">34*5</f>
        <v>170</v>
      </c>
      <c r="AS44" s="45">
        <f t="shared" si="2"/>
        <v>2.9411764705882353E-2</v>
      </c>
    </row>
    <row r="45" spans="1:45" x14ac:dyDescent="0.2">
      <c r="A45" s="239"/>
      <c r="B45" s="236"/>
      <c r="C45" s="42" t="s">
        <v>57</v>
      </c>
      <c r="D45" s="53"/>
      <c r="E45" s="54"/>
      <c r="F45" s="55" t="s">
        <v>56</v>
      </c>
      <c r="G45" s="23"/>
      <c r="H45" s="23"/>
      <c r="I45" s="23"/>
      <c r="J45" s="23"/>
      <c r="K45" s="55" t="s">
        <v>56</v>
      </c>
      <c r="L45" s="23"/>
      <c r="M45" s="23"/>
      <c r="N45" s="23"/>
      <c r="O45" s="23"/>
      <c r="P45" s="23"/>
      <c r="Q45" s="46"/>
      <c r="R45" s="54"/>
      <c r="S45" s="58" t="s">
        <v>56</v>
      </c>
      <c r="T45" s="54"/>
      <c r="U45" s="54"/>
      <c r="V45" s="54"/>
      <c r="W45" s="54"/>
      <c r="X45" s="54"/>
      <c r="Y45" s="54"/>
      <c r="Z45" s="54"/>
      <c r="AA45" s="54"/>
      <c r="AB45" s="54"/>
      <c r="AC45" s="58" t="s">
        <v>56</v>
      </c>
      <c r="AD45" s="54"/>
      <c r="AE45" s="54"/>
      <c r="AF45" s="54"/>
      <c r="AG45" s="54"/>
      <c r="AH45" s="54"/>
      <c r="AI45" s="54"/>
      <c r="AJ45" s="58" t="s">
        <v>56</v>
      </c>
      <c r="AK45" s="54"/>
      <c r="AL45" s="54"/>
      <c r="AM45" s="23"/>
      <c r="AN45" s="23"/>
      <c r="AO45" s="23"/>
      <c r="AP45" s="23"/>
      <c r="AQ45" s="44">
        <f t="shared" si="0"/>
        <v>5</v>
      </c>
      <c r="AR45" s="67">
        <f t="shared" si="4"/>
        <v>170</v>
      </c>
      <c r="AS45" s="45">
        <f t="shared" si="2"/>
        <v>2.9411764705882353E-2</v>
      </c>
    </row>
    <row r="46" spans="1:45" x14ac:dyDescent="0.2">
      <c r="A46" s="239"/>
      <c r="B46" s="236"/>
      <c r="C46" s="42" t="s">
        <v>58</v>
      </c>
      <c r="D46" s="53"/>
      <c r="E46" s="54"/>
      <c r="F46" s="55" t="s">
        <v>56</v>
      </c>
      <c r="G46" s="23"/>
      <c r="H46" s="23"/>
      <c r="I46" s="23"/>
      <c r="J46" s="23"/>
      <c r="K46" s="56" t="s">
        <v>56</v>
      </c>
      <c r="L46" s="23"/>
      <c r="M46" s="23"/>
      <c r="N46" s="23"/>
      <c r="O46" s="23"/>
      <c r="P46" s="23"/>
      <c r="Q46" s="46"/>
      <c r="R46" s="54"/>
      <c r="S46" s="59" t="s">
        <v>56</v>
      </c>
      <c r="T46" s="54"/>
      <c r="U46" s="54"/>
      <c r="V46" s="54"/>
      <c r="W46" s="54"/>
      <c r="X46" s="54"/>
      <c r="Y46" s="54"/>
      <c r="Z46" s="54"/>
      <c r="AA46" s="54"/>
      <c r="AB46" s="54"/>
      <c r="AC46" s="59" t="s">
        <v>56</v>
      </c>
      <c r="AD46" s="54"/>
      <c r="AE46" s="54"/>
      <c r="AF46" s="54"/>
      <c r="AG46" s="54"/>
      <c r="AH46" s="54"/>
      <c r="AI46" s="54"/>
      <c r="AJ46" s="59" t="s">
        <v>56</v>
      </c>
      <c r="AK46" s="54"/>
      <c r="AL46" s="54"/>
      <c r="AM46" s="23"/>
      <c r="AN46" s="23"/>
      <c r="AO46" s="23"/>
      <c r="AP46" s="23"/>
      <c r="AQ46" s="44">
        <f t="shared" si="0"/>
        <v>5</v>
      </c>
      <c r="AR46" s="67">
        <f t="shared" si="4"/>
        <v>170</v>
      </c>
      <c r="AS46" s="45">
        <f t="shared" si="2"/>
        <v>2.9411764705882353E-2</v>
      </c>
    </row>
    <row r="47" spans="1:45" x14ac:dyDescent="0.2">
      <c r="A47" s="239"/>
      <c r="B47" s="236"/>
      <c r="C47" s="42" t="s">
        <v>59</v>
      </c>
      <c r="D47" s="53"/>
      <c r="E47" s="54"/>
      <c r="F47" s="55" t="s">
        <v>56</v>
      </c>
      <c r="G47" s="23"/>
      <c r="H47" s="23"/>
      <c r="I47" s="23"/>
      <c r="J47" s="23"/>
      <c r="K47" s="55" t="s">
        <v>56</v>
      </c>
      <c r="L47" s="23"/>
      <c r="M47" s="23"/>
      <c r="N47" s="23"/>
      <c r="O47" s="23"/>
      <c r="P47" s="23"/>
      <c r="Q47" s="46"/>
      <c r="R47" s="54"/>
      <c r="S47" s="58" t="s">
        <v>56</v>
      </c>
      <c r="T47" s="54"/>
      <c r="U47" s="54"/>
      <c r="V47" s="54"/>
      <c r="W47" s="54"/>
      <c r="X47" s="54"/>
      <c r="Y47" s="54"/>
      <c r="Z47" s="54"/>
      <c r="AA47" s="54"/>
      <c r="AB47" s="54"/>
      <c r="AC47" s="58" t="s">
        <v>56</v>
      </c>
      <c r="AD47" s="54"/>
      <c r="AE47" s="54"/>
      <c r="AF47" s="54"/>
      <c r="AG47" s="54"/>
      <c r="AH47" s="54"/>
      <c r="AI47" s="54"/>
      <c r="AJ47" s="58" t="s">
        <v>56</v>
      </c>
      <c r="AK47" s="54"/>
      <c r="AL47" s="54"/>
      <c r="AM47" s="23"/>
      <c r="AN47" s="23"/>
      <c r="AO47" s="23"/>
      <c r="AP47" s="23"/>
      <c r="AQ47" s="44">
        <f t="shared" si="0"/>
        <v>5</v>
      </c>
      <c r="AR47" s="67">
        <f t="shared" si="4"/>
        <v>170</v>
      </c>
      <c r="AS47" s="45">
        <f t="shared" si="2"/>
        <v>2.9411764705882353E-2</v>
      </c>
    </row>
    <row r="48" spans="1:45" x14ac:dyDescent="0.2">
      <c r="A48" s="239"/>
      <c r="B48" s="236"/>
      <c r="C48" s="42" t="s">
        <v>60</v>
      </c>
      <c r="D48" s="53"/>
      <c r="E48" s="54"/>
      <c r="F48" s="55" t="s">
        <v>56</v>
      </c>
      <c r="G48" s="23"/>
      <c r="H48" s="23"/>
      <c r="I48" s="23"/>
      <c r="J48" s="23"/>
      <c r="K48" s="56" t="s">
        <v>56</v>
      </c>
      <c r="L48" s="23"/>
      <c r="M48" s="23"/>
      <c r="N48" s="23"/>
      <c r="O48" s="23"/>
      <c r="P48" s="23"/>
      <c r="Q48" s="46"/>
      <c r="R48" s="54"/>
      <c r="S48" s="59" t="s">
        <v>56</v>
      </c>
      <c r="T48" s="54"/>
      <c r="U48" s="54"/>
      <c r="V48" s="54"/>
      <c r="W48" s="54"/>
      <c r="X48" s="54"/>
      <c r="Y48" s="54"/>
      <c r="Z48" s="54"/>
      <c r="AA48" s="54"/>
      <c r="AB48" s="54"/>
      <c r="AC48" s="59" t="s">
        <v>56</v>
      </c>
      <c r="AD48" s="54"/>
      <c r="AE48" s="54"/>
      <c r="AF48" s="54"/>
      <c r="AG48" s="54"/>
      <c r="AH48" s="54"/>
      <c r="AI48" s="54"/>
      <c r="AJ48" s="59" t="s">
        <v>56</v>
      </c>
      <c r="AK48" s="54"/>
      <c r="AL48" s="54"/>
      <c r="AM48" s="23"/>
      <c r="AN48" s="23"/>
      <c r="AO48" s="23"/>
      <c r="AP48" s="23"/>
      <c r="AQ48" s="44">
        <f t="shared" si="0"/>
        <v>5</v>
      </c>
      <c r="AR48" s="67">
        <f t="shared" si="4"/>
        <v>170</v>
      </c>
      <c r="AS48" s="45">
        <f t="shared" si="2"/>
        <v>2.9411764705882353E-2</v>
      </c>
    </row>
    <row r="49" spans="1:45" x14ac:dyDescent="0.2">
      <c r="A49" s="239"/>
      <c r="B49" s="236"/>
      <c r="C49" s="42" t="s">
        <v>61</v>
      </c>
      <c r="D49" s="53"/>
      <c r="E49" s="54"/>
      <c r="F49" s="55" t="s">
        <v>56</v>
      </c>
      <c r="G49" s="23"/>
      <c r="H49" s="23"/>
      <c r="I49" s="23"/>
      <c r="J49" s="23"/>
      <c r="K49" s="55" t="s">
        <v>56</v>
      </c>
      <c r="L49" s="23"/>
      <c r="M49" s="23"/>
      <c r="N49" s="23"/>
      <c r="O49" s="23"/>
      <c r="P49" s="23"/>
      <c r="Q49" s="46"/>
      <c r="R49" s="54"/>
      <c r="S49" s="58" t="s">
        <v>56</v>
      </c>
      <c r="T49" s="54"/>
      <c r="U49" s="54"/>
      <c r="V49" s="54"/>
      <c r="W49" s="54"/>
      <c r="X49" s="54"/>
      <c r="Y49" s="54"/>
      <c r="Z49" s="54"/>
      <c r="AA49" s="54"/>
      <c r="AB49" s="54"/>
      <c r="AC49" s="58" t="s">
        <v>56</v>
      </c>
      <c r="AD49" s="54"/>
      <c r="AE49" s="54"/>
      <c r="AF49" s="54"/>
      <c r="AG49" s="54"/>
      <c r="AH49" s="54"/>
      <c r="AI49" s="54"/>
      <c r="AJ49" s="58" t="s">
        <v>56</v>
      </c>
      <c r="AK49" s="54"/>
      <c r="AL49" s="54"/>
      <c r="AM49" s="23"/>
      <c r="AN49" s="23"/>
      <c r="AO49" s="23"/>
      <c r="AP49" s="23"/>
      <c r="AQ49" s="44">
        <f t="shared" si="0"/>
        <v>5</v>
      </c>
      <c r="AR49" s="67">
        <f t="shared" si="4"/>
        <v>170</v>
      </c>
      <c r="AS49" s="45">
        <f t="shared" si="2"/>
        <v>2.9411764705882353E-2</v>
      </c>
    </row>
    <row r="50" spans="1:45" x14ac:dyDescent="0.2">
      <c r="A50" s="239"/>
      <c r="B50" s="237"/>
      <c r="C50" s="42" t="s">
        <v>62</v>
      </c>
      <c r="D50" s="53"/>
      <c r="E50" s="54"/>
      <c r="F50" s="55" t="s">
        <v>56</v>
      </c>
      <c r="G50" s="23"/>
      <c r="H50" s="23"/>
      <c r="I50" s="23"/>
      <c r="J50" s="23"/>
      <c r="K50" s="56" t="s">
        <v>56</v>
      </c>
      <c r="L50" s="23"/>
      <c r="M50" s="23"/>
      <c r="N50" s="23"/>
      <c r="O50" s="23"/>
      <c r="P50" s="23"/>
      <c r="Q50" s="54"/>
      <c r="R50" s="46"/>
      <c r="S50" s="60" t="s">
        <v>56</v>
      </c>
      <c r="T50" s="46"/>
      <c r="U50" s="54"/>
      <c r="V50" s="46"/>
      <c r="W50" s="46"/>
      <c r="X50" s="54"/>
      <c r="Y50" s="46"/>
      <c r="Z50" s="46"/>
      <c r="AA50" s="46"/>
      <c r="AB50" s="54"/>
      <c r="AC50" s="60" t="s">
        <v>56</v>
      </c>
      <c r="AD50" s="46"/>
      <c r="AE50" s="54"/>
      <c r="AF50" s="54"/>
      <c r="AG50" s="46"/>
      <c r="AH50" s="46"/>
      <c r="AI50" s="46"/>
      <c r="AJ50" s="60" t="s">
        <v>56</v>
      </c>
      <c r="AK50" s="46"/>
      <c r="AL50" s="46"/>
      <c r="AM50" s="23"/>
      <c r="AN50" s="23"/>
      <c r="AO50" s="23"/>
      <c r="AP50" s="23"/>
      <c r="AQ50" s="44">
        <f t="shared" si="0"/>
        <v>5</v>
      </c>
      <c r="AR50" s="67">
        <f t="shared" si="4"/>
        <v>170</v>
      </c>
      <c r="AS50" s="45">
        <f t="shared" si="2"/>
        <v>2.9411764705882353E-2</v>
      </c>
    </row>
    <row r="51" spans="1:45" x14ac:dyDescent="0.2">
      <c r="A51" s="239"/>
      <c r="B51" s="235" t="s">
        <v>52</v>
      </c>
      <c r="C51" s="42" t="s">
        <v>55</v>
      </c>
      <c r="D51" s="53"/>
      <c r="E51" s="54"/>
      <c r="F51" s="23"/>
      <c r="G51" s="56" t="s">
        <v>56</v>
      </c>
      <c r="H51" s="23"/>
      <c r="I51" s="23"/>
      <c r="J51" s="23"/>
      <c r="K51" s="23"/>
      <c r="L51" s="56" t="s">
        <v>56</v>
      </c>
      <c r="M51" s="23"/>
      <c r="N51" s="23"/>
      <c r="O51" s="23"/>
      <c r="P51" s="23"/>
      <c r="Q51" s="54"/>
      <c r="R51" s="46"/>
      <c r="S51" s="60" t="s">
        <v>56</v>
      </c>
      <c r="T51" s="46"/>
      <c r="U51" s="54"/>
      <c r="V51" s="46"/>
      <c r="W51" s="46"/>
      <c r="X51" s="54"/>
      <c r="Y51" s="46"/>
      <c r="Z51" s="46"/>
      <c r="AA51" s="46"/>
      <c r="AB51" s="60" t="s">
        <v>56</v>
      </c>
      <c r="AC51" s="46"/>
      <c r="AD51" s="46"/>
      <c r="AE51" s="54"/>
      <c r="AF51" s="54"/>
      <c r="AG51" s="46"/>
      <c r="AH51" s="46"/>
      <c r="AI51" s="60" t="s">
        <v>56</v>
      </c>
      <c r="AJ51" s="54"/>
      <c r="AK51" s="46"/>
      <c r="AL51" s="46"/>
      <c r="AM51" s="23"/>
      <c r="AN51" s="23"/>
      <c r="AO51" s="23"/>
      <c r="AP51" s="23"/>
      <c r="AQ51" s="44">
        <f t="shared" si="0"/>
        <v>5</v>
      </c>
      <c r="AR51" s="67">
        <f t="shared" ref="AR51:AR64" si="5">34*4</f>
        <v>136</v>
      </c>
      <c r="AS51" s="45">
        <f t="shared" si="2"/>
        <v>3.6764705882352942E-2</v>
      </c>
    </row>
    <row r="52" spans="1:45" x14ac:dyDescent="0.2">
      <c r="A52" s="239"/>
      <c r="B52" s="236"/>
      <c r="C52" s="42" t="s">
        <v>57</v>
      </c>
      <c r="D52" s="53"/>
      <c r="E52" s="54"/>
      <c r="F52" s="46"/>
      <c r="G52" s="56" t="s">
        <v>56</v>
      </c>
      <c r="H52" s="23"/>
      <c r="I52" s="46"/>
      <c r="J52" s="46"/>
      <c r="K52" s="46"/>
      <c r="L52" s="56" t="s">
        <v>56</v>
      </c>
      <c r="M52" s="54"/>
      <c r="N52" s="46"/>
      <c r="O52" s="46"/>
      <c r="P52" s="46"/>
      <c r="Q52" s="54"/>
      <c r="R52" s="46"/>
      <c r="S52" s="60" t="s">
        <v>56</v>
      </c>
      <c r="T52" s="46"/>
      <c r="U52" s="54"/>
      <c r="V52" s="46"/>
      <c r="W52" s="46"/>
      <c r="X52" s="54"/>
      <c r="Y52" s="46"/>
      <c r="Z52" s="46"/>
      <c r="AA52" s="46"/>
      <c r="AB52" s="60" t="s">
        <v>56</v>
      </c>
      <c r="AC52" s="23"/>
      <c r="AD52" s="23"/>
      <c r="AE52" s="54"/>
      <c r="AF52" s="54"/>
      <c r="AG52" s="46"/>
      <c r="AH52" s="46"/>
      <c r="AI52" s="60" t="s">
        <v>56</v>
      </c>
      <c r="AJ52" s="54"/>
      <c r="AK52" s="46"/>
      <c r="AL52" s="46"/>
      <c r="AM52" s="23"/>
      <c r="AN52" s="23"/>
      <c r="AO52" s="23"/>
      <c r="AP52" s="23"/>
      <c r="AQ52" s="44">
        <f t="shared" si="0"/>
        <v>5</v>
      </c>
      <c r="AR52" s="67">
        <f t="shared" si="5"/>
        <v>136</v>
      </c>
      <c r="AS52" s="45">
        <f t="shared" si="2"/>
        <v>3.6764705882352942E-2</v>
      </c>
    </row>
    <row r="53" spans="1:45" x14ac:dyDescent="0.2">
      <c r="A53" s="239"/>
      <c r="B53" s="236"/>
      <c r="C53" s="42" t="s">
        <v>58</v>
      </c>
      <c r="D53" s="53"/>
      <c r="E53" s="54"/>
      <c r="F53" s="46"/>
      <c r="G53" s="56" t="s">
        <v>56</v>
      </c>
      <c r="H53" s="23"/>
      <c r="I53" s="46"/>
      <c r="J53" s="46"/>
      <c r="K53" s="46"/>
      <c r="L53" s="56" t="s">
        <v>56</v>
      </c>
      <c r="M53" s="54"/>
      <c r="N53" s="46"/>
      <c r="O53" s="46"/>
      <c r="P53" s="46"/>
      <c r="Q53" s="54"/>
      <c r="R53" s="46"/>
      <c r="S53" s="60" t="s">
        <v>56</v>
      </c>
      <c r="T53" s="46"/>
      <c r="U53" s="54"/>
      <c r="V53" s="46"/>
      <c r="W53" s="46"/>
      <c r="X53" s="54"/>
      <c r="Y53" s="46"/>
      <c r="Z53" s="46"/>
      <c r="AA53" s="46"/>
      <c r="AB53" s="60" t="s">
        <v>56</v>
      </c>
      <c r="AC53" s="23"/>
      <c r="AD53" s="23"/>
      <c r="AE53" s="54"/>
      <c r="AF53" s="54"/>
      <c r="AG53" s="46"/>
      <c r="AH53" s="46"/>
      <c r="AI53" s="60" t="s">
        <v>56</v>
      </c>
      <c r="AJ53" s="54"/>
      <c r="AK53" s="46"/>
      <c r="AL53" s="46"/>
      <c r="AM53" s="23"/>
      <c r="AN53" s="23"/>
      <c r="AO53" s="23"/>
      <c r="AP53" s="23"/>
      <c r="AQ53" s="44">
        <f t="shared" si="0"/>
        <v>5</v>
      </c>
      <c r="AR53" s="67">
        <f t="shared" si="5"/>
        <v>136</v>
      </c>
      <c r="AS53" s="45">
        <f t="shared" si="2"/>
        <v>3.6764705882352942E-2</v>
      </c>
    </row>
    <row r="54" spans="1:45" x14ac:dyDescent="0.2">
      <c r="A54" s="239"/>
      <c r="B54" s="236"/>
      <c r="C54" s="42" t="s">
        <v>59</v>
      </c>
      <c r="D54" s="53"/>
      <c r="E54" s="54"/>
      <c r="F54" s="46"/>
      <c r="G54" s="56" t="s">
        <v>56</v>
      </c>
      <c r="H54" s="23"/>
      <c r="I54" s="46"/>
      <c r="J54" s="46"/>
      <c r="K54" s="46"/>
      <c r="L54" s="56" t="s">
        <v>56</v>
      </c>
      <c r="M54" s="54"/>
      <c r="N54" s="46"/>
      <c r="O54" s="46"/>
      <c r="P54" s="46"/>
      <c r="Q54" s="54"/>
      <c r="R54" s="46"/>
      <c r="S54" s="60" t="s">
        <v>56</v>
      </c>
      <c r="T54" s="46"/>
      <c r="U54" s="54"/>
      <c r="V54" s="46"/>
      <c r="W54" s="46"/>
      <c r="X54" s="54"/>
      <c r="Y54" s="46"/>
      <c r="Z54" s="46"/>
      <c r="AA54" s="46"/>
      <c r="AB54" s="60" t="s">
        <v>56</v>
      </c>
      <c r="AC54" s="23"/>
      <c r="AD54" s="23"/>
      <c r="AE54" s="54"/>
      <c r="AF54" s="54"/>
      <c r="AG54" s="46"/>
      <c r="AH54" s="46"/>
      <c r="AI54" s="60" t="s">
        <v>56</v>
      </c>
      <c r="AJ54" s="54"/>
      <c r="AK54" s="46"/>
      <c r="AL54" s="46"/>
      <c r="AM54" s="23"/>
      <c r="AN54" s="23"/>
      <c r="AO54" s="23"/>
      <c r="AP54" s="23"/>
      <c r="AQ54" s="44">
        <f t="shared" si="0"/>
        <v>5</v>
      </c>
      <c r="AR54" s="67">
        <f t="shared" si="5"/>
        <v>136</v>
      </c>
      <c r="AS54" s="45">
        <f t="shared" si="2"/>
        <v>3.6764705882352942E-2</v>
      </c>
    </row>
    <row r="55" spans="1:45" x14ac:dyDescent="0.2">
      <c r="A55" s="239"/>
      <c r="B55" s="236"/>
      <c r="C55" s="42" t="s">
        <v>60</v>
      </c>
      <c r="D55" s="53"/>
      <c r="E55" s="54"/>
      <c r="F55" s="46"/>
      <c r="G55" s="56" t="s">
        <v>56</v>
      </c>
      <c r="H55" s="23"/>
      <c r="I55" s="46"/>
      <c r="J55" s="46"/>
      <c r="K55" s="46"/>
      <c r="L55" s="56" t="s">
        <v>56</v>
      </c>
      <c r="M55" s="54"/>
      <c r="N55" s="46"/>
      <c r="O55" s="46"/>
      <c r="P55" s="46"/>
      <c r="Q55" s="54"/>
      <c r="R55" s="46"/>
      <c r="S55" s="60" t="s">
        <v>56</v>
      </c>
      <c r="T55" s="46"/>
      <c r="U55" s="54"/>
      <c r="V55" s="46"/>
      <c r="W55" s="46"/>
      <c r="X55" s="54"/>
      <c r="Y55" s="46"/>
      <c r="Z55" s="46"/>
      <c r="AA55" s="46"/>
      <c r="AB55" s="60" t="s">
        <v>56</v>
      </c>
      <c r="AC55" s="23"/>
      <c r="AD55" s="23"/>
      <c r="AE55" s="54"/>
      <c r="AF55" s="54"/>
      <c r="AG55" s="46"/>
      <c r="AH55" s="46"/>
      <c r="AI55" s="60" t="s">
        <v>56</v>
      </c>
      <c r="AJ55" s="54"/>
      <c r="AK55" s="46"/>
      <c r="AL55" s="46"/>
      <c r="AM55" s="23"/>
      <c r="AN55" s="23"/>
      <c r="AO55" s="23"/>
      <c r="AP55" s="23"/>
      <c r="AQ55" s="44">
        <f t="shared" si="0"/>
        <v>5</v>
      </c>
      <c r="AR55" s="67">
        <f t="shared" si="5"/>
        <v>136</v>
      </c>
      <c r="AS55" s="45">
        <f t="shared" si="2"/>
        <v>3.6764705882352942E-2</v>
      </c>
    </row>
    <row r="56" spans="1:45" x14ac:dyDescent="0.2">
      <c r="A56" s="239"/>
      <c r="B56" s="236"/>
      <c r="C56" s="42" t="s">
        <v>61</v>
      </c>
      <c r="D56" s="53"/>
      <c r="E56" s="54"/>
      <c r="F56" s="46"/>
      <c r="G56" s="56" t="s">
        <v>56</v>
      </c>
      <c r="H56" s="23"/>
      <c r="I56" s="46"/>
      <c r="J56" s="46"/>
      <c r="K56" s="46"/>
      <c r="L56" s="56" t="s">
        <v>56</v>
      </c>
      <c r="M56" s="54"/>
      <c r="N56" s="46"/>
      <c r="O56" s="46"/>
      <c r="P56" s="46"/>
      <c r="Q56" s="54"/>
      <c r="R56" s="46"/>
      <c r="S56" s="60" t="s">
        <v>56</v>
      </c>
      <c r="T56" s="46"/>
      <c r="U56" s="54"/>
      <c r="V56" s="46"/>
      <c r="W56" s="46"/>
      <c r="X56" s="54"/>
      <c r="Y56" s="46"/>
      <c r="Z56" s="46"/>
      <c r="AA56" s="46"/>
      <c r="AB56" s="60" t="s">
        <v>56</v>
      </c>
      <c r="AC56" s="23"/>
      <c r="AD56" s="23"/>
      <c r="AE56" s="54"/>
      <c r="AF56" s="54"/>
      <c r="AG56" s="46"/>
      <c r="AH56" s="46"/>
      <c r="AI56" s="60" t="s">
        <v>56</v>
      </c>
      <c r="AJ56" s="54"/>
      <c r="AK56" s="46"/>
      <c r="AL56" s="46"/>
      <c r="AM56" s="23"/>
      <c r="AN56" s="23"/>
      <c r="AO56" s="23"/>
      <c r="AP56" s="23"/>
      <c r="AQ56" s="44">
        <f t="shared" si="0"/>
        <v>5</v>
      </c>
      <c r="AR56" s="67">
        <f t="shared" si="5"/>
        <v>136</v>
      </c>
      <c r="AS56" s="45">
        <f t="shared" si="2"/>
        <v>3.6764705882352942E-2</v>
      </c>
    </row>
    <row r="57" spans="1:45" ht="12.75" customHeight="1" x14ac:dyDescent="0.2">
      <c r="A57" s="239"/>
      <c r="B57" s="237"/>
      <c r="C57" s="42" t="s">
        <v>62</v>
      </c>
      <c r="D57" s="53"/>
      <c r="E57" s="54"/>
      <c r="F57" s="54"/>
      <c r="G57" s="56" t="s">
        <v>56</v>
      </c>
      <c r="H57" s="54"/>
      <c r="I57" s="54"/>
      <c r="J57" s="54"/>
      <c r="K57" s="54"/>
      <c r="L57" s="56" t="s">
        <v>56</v>
      </c>
      <c r="M57" s="54"/>
      <c r="N57" s="54"/>
      <c r="O57" s="54"/>
      <c r="P57" s="54"/>
      <c r="Q57" s="54"/>
      <c r="R57" s="46"/>
      <c r="S57" s="60" t="s">
        <v>56</v>
      </c>
      <c r="T57" s="46"/>
      <c r="U57" s="54"/>
      <c r="V57" s="46"/>
      <c r="W57" s="46"/>
      <c r="X57" s="54"/>
      <c r="Y57" s="46"/>
      <c r="Z57" s="46"/>
      <c r="AA57" s="46"/>
      <c r="AB57" s="60" t="s">
        <v>56</v>
      </c>
      <c r="AC57" s="46"/>
      <c r="AD57" s="54"/>
      <c r="AE57" s="54"/>
      <c r="AF57" s="54"/>
      <c r="AG57" s="54"/>
      <c r="AH57" s="23"/>
      <c r="AI57" s="60" t="s">
        <v>56</v>
      </c>
      <c r="AJ57" s="23"/>
      <c r="AK57" s="46"/>
      <c r="AL57" s="46"/>
      <c r="AM57" s="23"/>
      <c r="AN57" s="23"/>
      <c r="AO57" s="23"/>
      <c r="AP57" s="23"/>
      <c r="AQ57" s="44">
        <f t="shared" si="0"/>
        <v>5</v>
      </c>
      <c r="AR57" s="67">
        <f t="shared" si="5"/>
        <v>136</v>
      </c>
      <c r="AS57" s="45">
        <f t="shared" si="2"/>
        <v>3.6764705882352942E-2</v>
      </c>
    </row>
    <row r="58" spans="1:45" x14ac:dyDescent="0.2">
      <c r="A58" s="239"/>
      <c r="B58" s="235" t="s">
        <v>63</v>
      </c>
      <c r="C58" s="42" t="s">
        <v>55</v>
      </c>
      <c r="D58" s="53"/>
      <c r="E58" s="54"/>
      <c r="F58" s="54"/>
      <c r="G58" s="54"/>
      <c r="H58" s="46"/>
      <c r="J58" s="54"/>
      <c r="K58" s="54"/>
      <c r="L58" s="54"/>
      <c r="M58" s="54"/>
      <c r="N58" s="54"/>
      <c r="O58" s="54"/>
      <c r="P58" s="54"/>
      <c r="Q58" s="54"/>
      <c r="R58" s="46"/>
      <c r="S58" s="46"/>
      <c r="T58" s="46"/>
      <c r="U58" s="54"/>
      <c r="V58" s="46"/>
      <c r="W58" s="46"/>
      <c r="X58" s="54"/>
      <c r="Y58" s="46"/>
      <c r="Z58" s="46"/>
      <c r="AA58" s="46"/>
      <c r="AB58" s="46"/>
      <c r="AC58" s="46"/>
      <c r="AD58" s="54"/>
      <c r="AE58" s="54"/>
      <c r="AF58" s="54"/>
      <c r="AG58" s="54"/>
      <c r="AH58" s="23"/>
      <c r="AI58" s="23"/>
      <c r="AJ58" s="57" t="s">
        <v>64</v>
      </c>
      <c r="AK58" s="46"/>
      <c r="AL58" s="46"/>
      <c r="AM58" s="23"/>
      <c r="AN58" s="23"/>
      <c r="AO58" s="23"/>
      <c r="AP58" s="23"/>
      <c r="AQ58" s="44">
        <f t="shared" si="0"/>
        <v>1</v>
      </c>
      <c r="AR58" s="67">
        <f t="shared" si="5"/>
        <v>136</v>
      </c>
      <c r="AS58" s="45">
        <f t="shared" si="2"/>
        <v>7.3529411764705881E-3</v>
      </c>
    </row>
    <row r="59" spans="1:45" x14ac:dyDescent="0.2">
      <c r="A59" s="239"/>
      <c r="B59" s="236"/>
      <c r="C59" s="42" t="s">
        <v>57</v>
      </c>
      <c r="D59" s="53"/>
      <c r="E59" s="54"/>
      <c r="F59" s="61"/>
      <c r="G59" s="61"/>
      <c r="I59" s="54"/>
      <c r="J59" s="46"/>
      <c r="K59" s="46"/>
      <c r="L59" s="46"/>
      <c r="M59" s="54"/>
      <c r="N59" s="46"/>
      <c r="O59" s="46"/>
      <c r="P59" s="46"/>
      <c r="Q59" s="54"/>
      <c r="R59" s="46"/>
      <c r="S59" s="46"/>
      <c r="T59" s="46"/>
      <c r="U59" s="54"/>
      <c r="V59" s="46"/>
      <c r="W59" s="46"/>
      <c r="X59" s="54"/>
      <c r="Y59" s="46"/>
      <c r="Z59" s="46"/>
      <c r="AA59" s="46"/>
      <c r="AB59" s="46"/>
      <c r="AC59" s="46"/>
      <c r="AD59" s="54"/>
      <c r="AE59" s="54"/>
      <c r="AF59" s="54"/>
      <c r="AG59" s="54"/>
      <c r="AH59" s="23"/>
      <c r="AI59" s="23"/>
      <c r="AJ59" s="57" t="s">
        <v>64</v>
      </c>
      <c r="AK59" s="46"/>
      <c r="AL59" s="46"/>
      <c r="AM59" s="23"/>
      <c r="AN59" s="23"/>
      <c r="AO59" s="23"/>
      <c r="AP59" s="23"/>
      <c r="AQ59" s="44">
        <f t="shared" si="0"/>
        <v>1</v>
      </c>
      <c r="AR59" s="67">
        <f t="shared" si="5"/>
        <v>136</v>
      </c>
      <c r="AS59" s="45">
        <f t="shared" si="2"/>
        <v>7.3529411764705881E-3</v>
      </c>
    </row>
    <row r="60" spans="1:45" x14ac:dyDescent="0.2">
      <c r="A60" s="239"/>
      <c r="B60" s="236"/>
      <c r="C60" s="42" t="s">
        <v>58</v>
      </c>
      <c r="D60" s="53"/>
      <c r="E60" s="62"/>
      <c r="F60" s="63"/>
      <c r="G60" s="63"/>
      <c r="H60" s="64"/>
      <c r="I60" s="53"/>
      <c r="J60" s="46"/>
      <c r="K60" s="46"/>
      <c r="L60" s="46"/>
      <c r="M60" s="54"/>
      <c r="N60" s="46"/>
      <c r="O60" s="46"/>
      <c r="P60" s="46"/>
      <c r="Q60" s="54"/>
      <c r="R60" s="46"/>
      <c r="S60" s="46"/>
      <c r="T60" s="46"/>
      <c r="U60" s="54"/>
      <c r="V60" s="46"/>
      <c r="W60" s="46"/>
      <c r="X60" s="54"/>
      <c r="Y60" s="46"/>
      <c r="Z60" s="46"/>
      <c r="AA60" s="46"/>
      <c r="AB60" s="46"/>
      <c r="AC60" s="46"/>
      <c r="AD60" s="54"/>
      <c r="AE60" s="54"/>
      <c r="AF60" s="54"/>
      <c r="AG60" s="54"/>
      <c r="AH60" s="23"/>
      <c r="AI60" s="23"/>
      <c r="AJ60" s="57" t="s">
        <v>64</v>
      </c>
      <c r="AK60" s="46"/>
      <c r="AL60" s="46"/>
      <c r="AM60" s="23"/>
      <c r="AN60" s="23"/>
      <c r="AO60" s="23"/>
      <c r="AP60" s="23"/>
      <c r="AQ60" s="44">
        <f t="shared" si="0"/>
        <v>1</v>
      </c>
      <c r="AR60" s="67">
        <f t="shared" si="5"/>
        <v>136</v>
      </c>
      <c r="AS60" s="45">
        <f t="shared" si="2"/>
        <v>7.3529411764705881E-3</v>
      </c>
    </row>
    <row r="61" spans="1:45" x14ac:dyDescent="0.2">
      <c r="A61" s="239"/>
      <c r="B61" s="236"/>
      <c r="C61" s="42" t="s">
        <v>59</v>
      </c>
      <c r="D61" s="53"/>
      <c r="E61" s="62"/>
      <c r="F61" s="63"/>
      <c r="G61" s="63"/>
      <c r="H61" s="64"/>
      <c r="I61" s="53"/>
      <c r="J61" s="46"/>
      <c r="K61" s="46"/>
      <c r="L61" s="46"/>
      <c r="M61" s="54"/>
      <c r="N61" s="46"/>
      <c r="O61" s="46"/>
      <c r="P61" s="46"/>
      <c r="Q61" s="54"/>
      <c r="R61" s="46"/>
      <c r="S61" s="46"/>
      <c r="T61" s="46"/>
      <c r="U61" s="54"/>
      <c r="V61" s="46"/>
      <c r="W61" s="46"/>
      <c r="X61" s="54"/>
      <c r="Y61" s="46"/>
      <c r="Z61" s="46"/>
      <c r="AA61" s="46"/>
      <c r="AB61" s="46"/>
      <c r="AC61" s="46"/>
      <c r="AD61" s="54"/>
      <c r="AE61" s="54"/>
      <c r="AF61" s="54"/>
      <c r="AG61" s="54"/>
      <c r="AH61" s="23"/>
      <c r="AI61" s="23"/>
      <c r="AJ61" s="57" t="s">
        <v>64</v>
      </c>
      <c r="AK61" s="46"/>
      <c r="AL61" s="46"/>
      <c r="AM61" s="23"/>
      <c r="AN61" s="23"/>
      <c r="AO61" s="23"/>
      <c r="AP61" s="23"/>
      <c r="AQ61" s="44">
        <f t="shared" si="0"/>
        <v>1</v>
      </c>
      <c r="AR61" s="67">
        <f t="shared" si="5"/>
        <v>136</v>
      </c>
      <c r="AS61" s="45">
        <f t="shared" si="2"/>
        <v>7.3529411764705881E-3</v>
      </c>
    </row>
    <row r="62" spans="1:45" x14ac:dyDescent="0.2">
      <c r="A62" s="239"/>
      <c r="B62" s="236"/>
      <c r="C62" s="42" t="s">
        <v>60</v>
      </c>
      <c r="D62" s="53"/>
      <c r="E62" s="62"/>
      <c r="F62" s="63"/>
      <c r="G62" s="63"/>
      <c r="H62" s="64"/>
      <c r="I62" s="53"/>
      <c r="J62" s="46"/>
      <c r="K62" s="46"/>
      <c r="L62" s="46"/>
      <c r="M62" s="54"/>
      <c r="N62" s="46"/>
      <c r="O62" s="46"/>
      <c r="P62" s="46"/>
      <c r="Q62" s="54"/>
      <c r="R62" s="46"/>
      <c r="S62" s="46"/>
      <c r="T62" s="46"/>
      <c r="U62" s="54"/>
      <c r="V62" s="46"/>
      <c r="W62" s="46"/>
      <c r="X62" s="54"/>
      <c r="Y62" s="46"/>
      <c r="Z62" s="46"/>
      <c r="AA62" s="46"/>
      <c r="AB62" s="46"/>
      <c r="AC62" s="46"/>
      <c r="AD62" s="54"/>
      <c r="AE62" s="54"/>
      <c r="AF62" s="54"/>
      <c r="AG62" s="54"/>
      <c r="AH62" s="23"/>
      <c r="AI62" s="23"/>
      <c r="AJ62" s="57" t="s">
        <v>64</v>
      </c>
      <c r="AK62" s="46"/>
      <c r="AL62" s="46"/>
      <c r="AM62" s="23"/>
      <c r="AN62" s="23"/>
      <c r="AO62" s="23"/>
      <c r="AP62" s="23"/>
      <c r="AQ62" s="44">
        <f t="shared" si="0"/>
        <v>1</v>
      </c>
      <c r="AR62" s="67">
        <f t="shared" si="5"/>
        <v>136</v>
      </c>
      <c r="AS62" s="45">
        <f t="shared" si="2"/>
        <v>7.3529411764705881E-3</v>
      </c>
    </row>
    <row r="63" spans="1:45" x14ac:dyDescent="0.2">
      <c r="A63" s="239"/>
      <c r="B63" s="236"/>
      <c r="C63" s="42" t="s">
        <v>61</v>
      </c>
      <c r="D63" s="53"/>
      <c r="E63" s="62"/>
      <c r="F63" s="63"/>
      <c r="G63" s="63"/>
      <c r="H63" s="64"/>
      <c r="I63" s="53"/>
      <c r="J63" s="46"/>
      <c r="K63" s="46"/>
      <c r="L63" s="46"/>
      <c r="M63" s="54"/>
      <c r="N63" s="46"/>
      <c r="O63" s="46"/>
      <c r="P63" s="46"/>
      <c r="Q63" s="54"/>
      <c r="R63" s="46"/>
      <c r="S63" s="46"/>
      <c r="T63" s="46"/>
      <c r="U63" s="54"/>
      <c r="V63" s="46"/>
      <c r="W63" s="46"/>
      <c r="X63" s="54"/>
      <c r="Y63" s="46"/>
      <c r="Z63" s="46"/>
      <c r="AA63" s="46"/>
      <c r="AB63" s="46"/>
      <c r="AC63" s="46"/>
      <c r="AD63" s="54"/>
      <c r="AE63" s="54"/>
      <c r="AF63" s="54"/>
      <c r="AG63" s="54"/>
      <c r="AH63" s="23"/>
      <c r="AI63" s="23"/>
      <c r="AJ63" s="57" t="s">
        <v>64</v>
      </c>
      <c r="AK63" s="46"/>
      <c r="AL63" s="46"/>
      <c r="AM63" s="23"/>
      <c r="AN63" s="23"/>
      <c r="AO63" s="23"/>
      <c r="AP63" s="23"/>
      <c r="AQ63" s="44">
        <f t="shared" si="0"/>
        <v>1</v>
      </c>
      <c r="AR63" s="67">
        <f t="shared" si="5"/>
        <v>136</v>
      </c>
      <c r="AS63" s="45">
        <f t="shared" si="2"/>
        <v>7.3529411764705881E-3</v>
      </c>
    </row>
    <row r="64" spans="1:45" x14ac:dyDescent="0.2">
      <c r="A64" s="239"/>
      <c r="B64" s="237"/>
      <c r="C64" s="42" t="s">
        <v>62</v>
      </c>
      <c r="D64" s="53"/>
      <c r="E64" s="54"/>
      <c r="F64" s="65"/>
      <c r="H64" s="65"/>
      <c r="I64" s="54"/>
      <c r="J64" s="46"/>
      <c r="K64" s="46"/>
      <c r="L64" s="46"/>
      <c r="M64" s="54"/>
      <c r="N64" s="46"/>
      <c r="O64" s="46"/>
      <c r="P64" s="46"/>
      <c r="Q64" s="54"/>
      <c r="R64" s="46"/>
      <c r="S64" s="46"/>
      <c r="T64" s="46"/>
      <c r="U64" s="54"/>
      <c r="V64" s="46"/>
      <c r="W64" s="46"/>
      <c r="X64" s="54"/>
      <c r="Y64" s="46"/>
      <c r="Z64" s="46"/>
      <c r="AA64" s="46"/>
      <c r="AB64" s="46"/>
      <c r="AC64" s="46"/>
      <c r="AD64" s="54"/>
      <c r="AE64" s="54"/>
      <c r="AF64" s="54"/>
      <c r="AG64" s="54"/>
      <c r="AH64" s="23"/>
      <c r="AI64" s="23"/>
      <c r="AJ64" s="57" t="s">
        <v>64</v>
      </c>
      <c r="AK64" s="46"/>
      <c r="AL64" s="46"/>
      <c r="AM64" s="23"/>
      <c r="AN64" s="23"/>
      <c r="AO64" s="23"/>
      <c r="AP64" s="23"/>
      <c r="AQ64" s="44">
        <f t="shared" si="0"/>
        <v>1</v>
      </c>
      <c r="AR64" s="67">
        <f t="shared" si="5"/>
        <v>136</v>
      </c>
      <c r="AS64" s="45">
        <f t="shared" si="2"/>
        <v>7.3529411764705881E-3</v>
      </c>
    </row>
    <row r="65" spans="1:46" x14ac:dyDescent="0.2">
      <c r="A65" s="239"/>
      <c r="B65" s="235" t="s">
        <v>65</v>
      </c>
      <c r="C65" s="42" t="s">
        <v>55</v>
      </c>
      <c r="D65" s="53"/>
      <c r="E65" s="54"/>
      <c r="F65" s="46"/>
      <c r="G65" s="46"/>
      <c r="H65" s="46"/>
      <c r="I65" s="54"/>
      <c r="J65" s="46"/>
      <c r="K65" s="46"/>
      <c r="L65" s="46"/>
      <c r="M65" s="54"/>
      <c r="N65" s="46"/>
      <c r="O65" s="46"/>
      <c r="P65" s="46"/>
      <c r="Q65" s="46"/>
      <c r="R65" s="46"/>
      <c r="S65" s="46"/>
      <c r="T65" s="46"/>
      <c r="U65" s="54"/>
      <c r="V65" s="46"/>
      <c r="W65" s="46"/>
      <c r="X65" s="54"/>
      <c r="Y65" s="46"/>
      <c r="Z65" s="46"/>
      <c r="AA65" s="46"/>
      <c r="AB65" s="46"/>
      <c r="AC65" s="46"/>
      <c r="AD65" s="46"/>
      <c r="AE65" s="54"/>
      <c r="AF65" s="54"/>
      <c r="AG65" s="23"/>
      <c r="AH65" s="23"/>
      <c r="AI65" s="23"/>
      <c r="AJ65" s="23"/>
      <c r="AK65" s="57" t="s">
        <v>64</v>
      </c>
      <c r="AL65" s="46"/>
      <c r="AM65" s="23"/>
      <c r="AN65" s="23"/>
      <c r="AO65" s="23"/>
      <c r="AP65" s="23"/>
      <c r="AQ65" s="44">
        <f t="shared" si="0"/>
        <v>1</v>
      </c>
      <c r="AR65" s="67">
        <f t="shared" ref="AR65:AR73" si="6">34*2</f>
        <v>68</v>
      </c>
      <c r="AS65" s="45">
        <f t="shared" si="2"/>
        <v>1.4705882352941176E-2</v>
      </c>
    </row>
    <row r="66" spans="1:46" ht="12.75" customHeight="1" x14ac:dyDescent="0.2">
      <c r="A66" s="239"/>
      <c r="B66" s="236"/>
      <c r="C66" s="42" t="s">
        <v>57</v>
      </c>
      <c r="D66" s="53"/>
      <c r="E66" s="54"/>
      <c r="F66" s="46"/>
      <c r="G66" s="46"/>
      <c r="H66" s="46"/>
      <c r="I66" s="54"/>
      <c r="J66" s="46"/>
      <c r="K66" s="46"/>
      <c r="L66" s="46"/>
      <c r="M66" s="54"/>
      <c r="N66" s="46"/>
      <c r="O66" s="46"/>
      <c r="P66" s="46"/>
      <c r="Q66" s="54"/>
      <c r="R66" s="46"/>
      <c r="S66" s="46"/>
      <c r="T66" s="46"/>
      <c r="U66" s="54"/>
      <c r="V66" s="46"/>
      <c r="W66" s="46"/>
      <c r="X66" s="54"/>
      <c r="Y66" s="46"/>
      <c r="Z66" s="46"/>
      <c r="AA66" s="46"/>
      <c r="AB66" s="54"/>
      <c r="AC66" s="46"/>
      <c r="AD66" s="23"/>
      <c r="AE66" s="54"/>
      <c r="AF66" s="54"/>
      <c r="AG66" s="46"/>
      <c r="AH66" s="46"/>
      <c r="AI66" s="23"/>
      <c r="AJ66" s="54"/>
      <c r="AK66" s="59" t="s">
        <v>64</v>
      </c>
      <c r="AL66" s="46"/>
      <c r="AM66" s="23"/>
      <c r="AN66" s="23"/>
      <c r="AO66" s="23"/>
      <c r="AP66" s="23"/>
      <c r="AQ66" s="44">
        <f t="shared" si="0"/>
        <v>1</v>
      </c>
      <c r="AR66" s="67">
        <f t="shared" si="6"/>
        <v>68</v>
      </c>
      <c r="AS66" s="45">
        <f t="shared" si="2"/>
        <v>1.4705882352941176E-2</v>
      </c>
    </row>
    <row r="67" spans="1:46" ht="12.75" customHeight="1" x14ac:dyDescent="0.2">
      <c r="A67" s="239"/>
      <c r="B67" s="236"/>
      <c r="C67" s="42" t="s">
        <v>58</v>
      </c>
      <c r="D67" s="53"/>
      <c r="E67" s="54"/>
      <c r="F67" s="46"/>
      <c r="G67" s="46"/>
      <c r="H67" s="46"/>
      <c r="I67" s="54"/>
      <c r="J67" s="46"/>
      <c r="K67" s="46"/>
      <c r="L67" s="46"/>
      <c r="M67" s="54"/>
      <c r="N67" s="46"/>
      <c r="O67" s="46"/>
      <c r="P67" s="46"/>
      <c r="Q67" s="54"/>
      <c r="R67" s="46"/>
      <c r="S67" s="46"/>
      <c r="T67" s="46"/>
      <c r="U67" s="54"/>
      <c r="V67" s="46"/>
      <c r="W67" s="46"/>
      <c r="X67" s="54"/>
      <c r="Y67" s="46"/>
      <c r="Z67" s="46"/>
      <c r="AA67" s="46"/>
      <c r="AB67" s="54"/>
      <c r="AC67" s="46"/>
      <c r="AD67" s="23"/>
      <c r="AE67" s="54"/>
      <c r="AF67" s="54"/>
      <c r="AG67" s="46"/>
      <c r="AH67" s="46"/>
      <c r="AI67" s="23"/>
      <c r="AJ67" s="54"/>
      <c r="AK67" s="59" t="s">
        <v>64</v>
      </c>
      <c r="AL67" s="46"/>
      <c r="AM67" s="23"/>
      <c r="AN67" s="23"/>
      <c r="AO67" s="23"/>
      <c r="AP67" s="23"/>
      <c r="AQ67" s="44">
        <f t="shared" si="0"/>
        <v>1</v>
      </c>
      <c r="AR67" s="67">
        <f t="shared" si="6"/>
        <v>68</v>
      </c>
      <c r="AS67" s="45">
        <f t="shared" si="2"/>
        <v>1.4705882352941176E-2</v>
      </c>
    </row>
    <row r="68" spans="1:46" ht="12.75" customHeight="1" x14ac:dyDescent="0.2">
      <c r="A68" s="239"/>
      <c r="B68" s="236"/>
      <c r="C68" s="42" t="s">
        <v>59</v>
      </c>
      <c r="D68" s="53"/>
      <c r="E68" s="54"/>
      <c r="F68" s="46"/>
      <c r="G68" s="46"/>
      <c r="H68" s="46"/>
      <c r="I68" s="54"/>
      <c r="J68" s="46"/>
      <c r="K68" s="46"/>
      <c r="L68" s="46"/>
      <c r="M68" s="54"/>
      <c r="N68" s="46"/>
      <c r="O68" s="46"/>
      <c r="P68" s="46"/>
      <c r="Q68" s="54"/>
      <c r="R68" s="46"/>
      <c r="S68" s="46"/>
      <c r="T68" s="46"/>
      <c r="U68" s="54"/>
      <c r="V68" s="46"/>
      <c r="W68" s="46"/>
      <c r="X68" s="54"/>
      <c r="Y68" s="46"/>
      <c r="Z68" s="46"/>
      <c r="AA68" s="46"/>
      <c r="AB68" s="54"/>
      <c r="AC68" s="46"/>
      <c r="AD68" s="23"/>
      <c r="AE68" s="54"/>
      <c r="AF68" s="54"/>
      <c r="AG68" s="46"/>
      <c r="AH68" s="46"/>
      <c r="AI68" s="23"/>
      <c r="AJ68" s="54"/>
      <c r="AK68" s="59" t="s">
        <v>64</v>
      </c>
      <c r="AL68" s="46"/>
      <c r="AM68" s="23"/>
      <c r="AN68" s="23"/>
      <c r="AO68" s="23"/>
      <c r="AP68" s="23"/>
      <c r="AQ68" s="44">
        <f t="shared" si="0"/>
        <v>1</v>
      </c>
      <c r="AR68" s="67">
        <f t="shared" si="6"/>
        <v>68</v>
      </c>
      <c r="AS68" s="45">
        <f t="shared" si="2"/>
        <v>1.4705882352941176E-2</v>
      </c>
    </row>
    <row r="69" spans="1:46" ht="12.75" customHeight="1" x14ac:dyDescent="0.2">
      <c r="A69" s="239"/>
      <c r="B69" s="236"/>
      <c r="C69" s="42" t="s">
        <v>60</v>
      </c>
      <c r="D69" s="53"/>
      <c r="E69" s="54"/>
      <c r="F69" s="46"/>
      <c r="G69" s="46"/>
      <c r="H69" s="46"/>
      <c r="I69" s="54"/>
      <c r="J69" s="46"/>
      <c r="K69" s="46"/>
      <c r="L69" s="46"/>
      <c r="M69" s="54"/>
      <c r="N69" s="46"/>
      <c r="O69" s="46"/>
      <c r="P69" s="46"/>
      <c r="Q69" s="54"/>
      <c r="R69" s="46"/>
      <c r="S69" s="46"/>
      <c r="T69" s="46"/>
      <c r="U69" s="54"/>
      <c r="V69" s="46"/>
      <c r="W69" s="46"/>
      <c r="X69" s="54"/>
      <c r="Y69" s="46"/>
      <c r="Z69" s="46"/>
      <c r="AA69" s="46"/>
      <c r="AB69" s="54"/>
      <c r="AC69" s="46"/>
      <c r="AD69" s="23"/>
      <c r="AE69" s="54"/>
      <c r="AF69" s="54"/>
      <c r="AG69" s="46"/>
      <c r="AH69" s="46"/>
      <c r="AI69" s="23"/>
      <c r="AJ69" s="54"/>
      <c r="AK69" s="59" t="s">
        <v>64</v>
      </c>
      <c r="AL69" s="46"/>
      <c r="AM69" s="23"/>
      <c r="AN69" s="23"/>
      <c r="AO69" s="23"/>
      <c r="AP69" s="23"/>
      <c r="AQ69" s="44">
        <f t="shared" si="0"/>
        <v>1</v>
      </c>
      <c r="AR69" s="67">
        <f t="shared" si="6"/>
        <v>68</v>
      </c>
      <c r="AS69" s="45">
        <f t="shared" si="2"/>
        <v>1.4705882352941176E-2</v>
      </c>
    </row>
    <row r="70" spans="1:46" ht="12.75" customHeight="1" x14ac:dyDescent="0.2">
      <c r="A70" s="239"/>
      <c r="B70" s="236"/>
      <c r="C70" s="42" t="s">
        <v>61</v>
      </c>
      <c r="D70" s="53"/>
      <c r="E70" s="54"/>
      <c r="F70" s="46"/>
      <c r="G70" s="46"/>
      <c r="H70" s="46"/>
      <c r="I70" s="54"/>
      <c r="J70" s="46"/>
      <c r="K70" s="46"/>
      <c r="L70" s="46"/>
      <c r="M70" s="54"/>
      <c r="N70" s="46"/>
      <c r="O70" s="46"/>
      <c r="P70" s="46"/>
      <c r="Q70" s="54"/>
      <c r="R70" s="46"/>
      <c r="S70" s="46"/>
      <c r="T70" s="46"/>
      <c r="U70" s="54"/>
      <c r="V70" s="46"/>
      <c r="W70" s="46"/>
      <c r="X70" s="54"/>
      <c r="Y70" s="46"/>
      <c r="Z70" s="46"/>
      <c r="AA70" s="46"/>
      <c r="AB70" s="54"/>
      <c r="AC70" s="46"/>
      <c r="AD70" s="23"/>
      <c r="AE70" s="54"/>
      <c r="AF70" s="54"/>
      <c r="AG70" s="46"/>
      <c r="AH70" s="46"/>
      <c r="AI70" s="23"/>
      <c r="AJ70" s="54"/>
      <c r="AK70" s="59" t="s">
        <v>64</v>
      </c>
      <c r="AL70" s="46"/>
      <c r="AM70" s="23"/>
      <c r="AN70" s="23"/>
      <c r="AO70" s="23"/>
      <c r="AP70" s="23"/>
      <c r="AQ70" s="44">
        <f t="shared" si="0"/>
        <v>1</v>
      </c>
      <c r="AR70" s="67">
        <f t="shared" si="6"/>
        <v>68</v>
      </c>
      <c r="AS70" s="45">
        <f t="shared" si="2"/>
        <v>1.4705882352941176E-2</v>
      </c>
    </row>
    <row r="71" spans="1:46" ht="12.75" customHeight="1" x14ac:dyDescent="0.2">
      <c r="A71" s="239"/>
      <c r="B71" s="237"/>
      <c r="C71" s="42" t="s">
        <v>62</v>
      </c>
      <c r="D71" s="53"/>
      <c r="E71" s="54"/>
      <c r="F71" s="46"/>
      <c r="G71" s="46"/>
      <c r="H71" s="46"/>
      <c r="I71" s="54"/>
      <c r="J71" s="46"/>
      <c r="K71" s="46"/>
      <c r="L71" s="46"/>
      <c r="M71" s="54"/>
      <c r="N71" s="46"/>
      <c r="O71" s="46"/>
      <c r="P71" s="46"/>
      <c r="Q71" s="54"/>
      <c r="R71" s="46"/>
      <c r="S71" s="46"/>
      <c r="T71" s="46"/>
      <c r="U71" s="54"/>
      <c r="V71" s="46"/>
      <c r="W71" s="46"/>
      <c r="X71" s="54"/>
      <c r="Y71" s="46"/>
      <c r="Z71" s="46"/>
      <c r="AA71" s="46"/>
      <c r="AB71" s="54"/>
      <c r="AC71" s="46"/>
      <c r="AD71" s="23"/>
      <c r="AE71" s="54"/>
      <c r="AF71" s="54"/>
      <c r="AG71" s="46"/>
      <c r="AH71" s="46"/>
      <c r="AI71" s="23"/>
      <c r="AJ71" s="54"/>
      <c r="AK71" s="59" t="s">
        <v>64</v>
      </c>
      <c r="AL71" s="46"/>
      <c r="AM71" s="23"/>
      <c r="AN71" s="23"/>
      <c r="AO71" s="23"/>
      <c r="AP71" s="23"/>
      <c r="AQ71" s="44">
        <f t="shared" si="0"/>
        <v>1</v>
      </c>
      <c r="AR71" s="67">
        <f t="shared" si="6"/>
        <v>68</v>
      </c>
      <c r="AS71" s="45">
        <f t="shared" si="2"/>
        <v>1.4705882352941176E-2</v>
      </c>
    </row>
    <row r="72" spans="1:46" ht="12.75" customHeight="1" x14ac:dyDescent="0.2">
      <c r="A72" s="239"/>
      <c r="B72" s="254" t="s">
        <v>66</v>
      </c>
      <c r="C72" s="42" t="s">
        <v>55</v>
      </c>
      <c r="D72" s="53"/>
      <c r="E72" s="54"/>
      <c r="F72" s="46"/>
      <c r="G72" s="46"/>
      <c r="H72" s="46"/>
      <c r="I72" s="54"/>
      <c r="J72" s="46"/>
      <c r="K72" s="46"/>
      <c r="L72" s="46"/>
      <c r="M72" s="54"/>
      <c r="N72" s="46"/>
      <c r="O72" s="46"/>
      <c r="P72" s="46"/>
      <c r="Q72" s="58" t="s">
        <v>56</v>
      </c>
      <c r="R72" s="46"/>
      <c r="S72" s="46"/>
      <c r="T72" s="46"/>
      <c r="U72" s="54"/>
      <c r="V72" s="46"/>
      <c r="W72" s="46"/>
      <c r="X72" s="54"/>
      <c r="Y72" s="46"/>
      <c r="Z72" s="46"/>
      <c r="AA72" s="46"/>
      <c r="AB72" s="54"/>
      <c r="AC72" s="46"/>
      <c r="AD72" s="23"/>
      <c r="AE72" s="54"/>
      <c r="AF72" s="58" t="s">
        <v>56</v>
      </c>
      <c r="AG72" s="46"/>
      <c r="AH72" s="46"/>
      <c r="AI72" s="23"/>
      <c r="AJ72" s="54"/>
      <c r="AK72" s="46"/>
      <c r="AL72" s="46"/>
      <c r="AM72" s="23"/>
      <c r="AN72" s="23"/>
      <c r="AO72" s="23"/>
      <c r="AP72" s="23"/>
      <c r="AQ72" s="44">
        <f t="shared" si="0"/>
        <v>2</v>
      </c>
      <c r="AR72" s="67">
        <f t="shared" si="6"/>
        <v>68</v>
      </c>
      <c r="AS72" s="45">
        <f t="shared" si="2"/>
        <v>2.9411764705882353E-2</v>
      </c>
    </row>
    <row r="73" spans="1:46" ht="12.75" customHeight="1" x14ac:dyDescent="0.2">
      <c r="A73" s="239"/>
      <c r="B73" s="255"/>
      <c r="C73" s="42" t="s">
        <v>57</v>
      </c>
      <c r="D73" s="53"/>
      <c r="E73" s="54"/>
      <c r="F73" s="46"/>
      <c r="G73" s="46"/>
      <c r="H73" s="46"/>
      <c r="I73" s="54"/>
      <c r="J73" s="46"/>
      <c r="K73" s="46"/>
      <c r="L73" s="46"/>
      <c r="M73" s="54"/>
      <c r="N73" s="46"/>
      <c r="O73" s="46"/>
      <c r="P73" s="46"/>
      <c r="Q73" s="58" t="s">
        <v>56</v>
      </c>
      <c r="R73" s="46"/>
      <c r="S73" s="46"/>
      <c r="T73" s="46"/>
      <c r="U73" s="54"/>
      <c r="V73" s="46"/>
      <c r="W73" s="46"/>
      <c r="X73" s="54"/>
      <c r="Y73" s="46"/>
      <c r="Z73" s="46"/>
      <c r="AA73" s="46"/>
      <c r="AB73" s="54"/>
      <c r="AC73" s="46"/>
      <c r="AD73" s="23"/>
      <c r="AE73" s="54"/>
      <c r="AF73" s="58" t="s">
        <v>56</v>
      </c>
      <c r="AG73" s="46"/>
      <c r="AH73" s="46"/>
      <c r="AI73" s="23"/>
      <c r="AJ73" s="54"/>
      <c r="AK73" s="46"/>
      <c r="AL73" s="46"/>
      <c r="AM73" s="23"/>
      <c r="AN73" s="23"/>
      <c r="AO73" s="23"/>
      <c r="AP73" s="23"/>
      <c r="AQ73" s="44">
        <f t="shared" si="0"/>
        <v>2</v>
      </c>
      <c r="AR73" s="67">
        <f t="shared" si="6"/>
        <v>68</v>
      </c>
      <c r="AS73" s="45">
        <f t="shared" si="2"/>
        <v>2.9411764705882353E-2</v>
      </c>
    </row>
    <row r="74" spans="1:46" ht="12.75" customHeight="1" x14ac:dyDescent="0.2">
      <c r="A74" s="239"/>
      <c r="B74" s="256"/>
      <c r="C74" s="66" t="s">
        <v>58</v>
      </c>
      <c r="D74" s="42"/>
      <c r="E74" s="53"/>
      <c r="F74" s="54"/>
      <c r="G74" s="46"/>
      <c r="H74" s="46"/>
      <c r="I74" s="46"/>
      <c r="J74" s="54"/>
      <c r="K74" s="46"/>
      <c r="L74" s="46"/>
      <c r="M74" s="46"/>
      <c r="N74" s="54"/>
      <c r="O74" s="46"/>
      <c r="P74" s="46"/>
      <c r="Q74" s="58" t="s">
        <v>56</v>
      </c>
      <c r="R74" s="54"/>
      <c r="S74" s="46"/>
      <c r="T74" s="46"/>
      <c r="U74" s="46"/>
      <c r="V74" s="54"/>
      <c r="W74" s="46"/>
      <c r="X74" s="46"/>
      <c r="Y74" s="54"/>
      <c r="Z74" s="46"/>
      <c r="AA74" s="46"/>
      <c r="AB74" s="46"/>
      <c r="AC74" s="46"/>
      <c r="AD74" s="46"/>
      <c r="AE74" s="23"/>
      <c r="AF74" s="58" t="s">
        <v>56</v>
      </c>
      <c r="AG74" s="54"/>
      <c r="AH74" s="46"/>
      <c r="AI74" s="46"/>
      <c r="AJ74" s="54"/>
      <c r="AK74" s="54"/>
      <c r="AL74" s="46"/>
      <c r="AM74" s="46"/>
      <c r="AN74" s="23"/>
      <c r="AO74" s="23"/>
      <c r="AP74" s="23"/>
      <c r="AQ74" s="67">
        <v>3</v>
      </c>
      <c r="AR74" s="44">
        <v>68</v>
      </c>
      <c r="AS74" s="68">
        <v>0.06</v>
      </c>
      <c r="AT74" s="45"/>
    </row>
    <row r="75" spans="1:46" ht="27" customHeight="1" x14ac:dyDescent="0.2">
      <c r="A75" s="52"/>
      <c r="B75" s="69"/>
      <c r="C75" s="69"/>
      <c r="D75" s="69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2"/>
      <c r="AN75" s="52"/>
      <c r="AO75" s="52"/>
      <c r="AP75" s="52"/>
      <c r="AQ75" s="52"/>
      <c r="AR75" s="52"/>
      <c r="AS75" s="52"/>
    </row>
    <row r="76" spans="1:46" ht="114" customHeight="1" x14ac:dyDescent="0.2">
      <c r="A76" s="288" t="s">
        <v>67</v>
      </c>
      <c r="B76" s="288"/>
      <c r="C76" s="288"/>
      <c r="D76" s="288"/>
      <c r="E76" s="251" t="s">
        <v>24</v>
      </c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2"/>
      <c r="AE76" s="252"/>
      <c r="AF76" s="252"/>
      <c r="AG76" s="252"/>
      <c r="AH76" s="252"/>
      <c r="AI76" s="252"/>
      <c r="AJ76" s="252"/>
      <c r="AK76" s="252"/>
      <c r="AL76" s="252"/>
      <c r="AM76" s="252"/>
      <c r="AN76" s="252"/>
      <c r="AO76" s="252"/>
      <c r="AP76" s="253"/>
      <c r="AQ76" s="281" t="s">
        <v>25</v>
      </c>
      <c r="AR76" s="281" t="s">
        <v>26</v>
      </c>
      <c r="AS76" s="282" t="s">
        <v>27</v>
      </c>
    </row>
    <row r="77" spans="1:46" s="29" customFormat="1" x14ac:dyDescent="0.2">
      <c r="A77" s="283" t="s">
        <v>28</v>
      </c>
      <c r="B77" s="284"/>
      <c r="C77" s="235" t="s">
        <v>29</v>
      </c>
      <c r="D77" s="37" t="s">
        <v>30</v>
      </c>
      <c r="E77" s="287" t="s">
        <v>31</v>
      </c>
      <c r="F77" s="287"/>
      <c r="G77" s="287"/>
      <c r="H77" s="287"/>
      <c r="I77" s="287" t="s">
        <v>32</v>
      </c>
      <c r="J77" s="287"/>
      <c r="K77" s="287"/>
      <c r="L77" s="287"/>
      <c r="M77" s="287" t="s">
        <v>33</v>
      </c>
      <c r="N77" s="287"/>
      <c r="O77" s="287"/>
      <c r="P77" s="287"/>
      <c r="Q77" s="287" t="s">
        <v>34</v>
      </c>
      <c r="R77" s="287"/>
      <c r="S77" s="287"/>
      <c r="T77" s="287"/>
      <c r="U77" s="287" t="s">
        <v>35</v>
      </c>
      <c r="V77" s="287"/>
      <c r="W77" s="287"/>
      <c r="X77" s="287" t="s">
        <v>36</v>
      </c>
      <c r="Y77" s="287"/>
      <c r="Z77" s="287"/>
      <c r="AA77" s="287"/>
      <c r="AB77" s="287" t="s">
        <v>37</v>
      </c>
      <c r="AC77" s="287"/>
      <c r="AD77" s="287"/>
      <c r="AE77" s="287" t="s">
        <v>38</v>
      </c>
      <c r="AF77" s="287"/>
      <c r="AG77" s="287"/>
      <c r="AH77" s="287"/>
      <c r="AI77" s="287"/>
      <c r="AJ77" s="287" t="s">
        <v>39</v>
      </c>
      <c r="AK77" s="287"/>
      <c r="AL77" s="287"/>
      <c r="AM77" s="287" t="s">
        <v>40</v>
      </c>
      <c r="AN77" s="287"/>
      <c r="AO77" s="287"/>
      <c r="AP77" s="287"/>
      <c r="AQ77" s="281"/>
      <c r="AR77" s="281"/>
      <c r="AS77" s="282"/>
    </row>
    <row r="78" spans="1:46" s="29" customFormat="1" ht="16.5" customHeight="1" x14ac:dyDescent="0.2">
      <c r="A78" s="285"/>
      <c r="B78" s="286"/>
      <c r="C78" s="237"/>
      <c r="D78" s="37" t="s">
        <v>41</v>
      </c>
      <c r="E78" s="41">
        <v>1</v>
      </c>
      <c r="F78" s="41">
        <v>2</v>
      </c>
      <c r="G78" s="41">
        <v>3</v>
      </c>
      <c r="H78" s="41">
        <v>4</v>
      </c>
      <c r="I78" s="41">
        <v>5</v>
      </c>
      <c r="J78" s="41">
        <v>6</v>
      </c>
      <c r="K78" s="41">
        <v>7</v>
      </c>
      <c r="L78" s="41">
        <v>8</v>
      </c>
      <c r="M78" s="41">
        <v>9</v>
      </c>
      <c r="N78" s="41">
        <v>10</v>
      </c>
      <c r="O78" s="41">
        <v>11</v>
      </c>
      <c r="P78" s="41">
        <v>12</v>
      </c>
      <c r="Q78" s="41">
        <v>13</v>
      </c>
      <c r="R78" s="41">
        <v>14</v>
      </c>
      <c r="S78" s="41">
        <v>15</v>
      </c>
      <c r="T78" s="41">
        <v>16</v>
      </c>
      <c r="U78" s="41">
        <v>17</v>
      </c>
      <c r="V78" s="41">
        <v>18</v>
      </c>
      <c r="W78" s="41">
        <v>19</v>
      </c>
      <c r="X78" s="41">
        <v>20</v>
      </c>
      <c r="Y78" s="41">
        <v>21</v>
      </c>
      <c r="Z78" s="41">
        <v>22</v>
      </c>
      <c r="AA78" s="41">
        <v>23</v>
      </c>
      <c r="AB78" s="41">
        <v>24</v>
      </c>
      <c r="AC78" s="41">
        <v>25</v>
      </c>
      <c r="AD78" s="41">
        <v>26</v>
      </c>
      <c r="AE78" s="41">
        <v>27</v>
      </c>
      <c r="AF78" s="41">
        <v>28</v>
      </c>
      <c r="AG78" s="41">
        <v>29</v>
      </c>
      <c r="AH78" s="41">
        <v>30</v>
      </c>
      <c r="AI78" s="41">
        <v>31</v>
      </c>
      <c r="AJ78" s="41">
        <v>32</v>
      </c>
      <c r="AK78" s="41">
        <v>33</v>
      </c>
      <c r="AL78" s="41">
        <v>34</v>
      </c>
      <c r="AM78" s="41">
        <v>35</v>
      </c>
      <c r="AN78" s="41">
        <v>36</v>
      </c>
      <c r="AO78" s="41">
        <v>37</v>
      </c>
      <c r="AP78" s="41">
        <v>38</v>
      </c>
      <c r="AQ78" s="281"/>
      <c r="AR78" s="281"/>
      <c r="AS78" s="282"/>
    </row>
    <row r="79" spans="1:46" s="29" customFormat="1" ht="16.5" customHeight="1" x14ac:dyDescent="0.2">
      <c r="A79" s="317" t="s">
        <v>54</v>
      </c>
      <c r="B79" s="287" t="s">
        <v>142</v>
      </c>
      <c r="C79" s="148" t="s">
        <v>68</v>
      </c>
      <c r="D79" s="86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43" t="s">
        <v>45</v>
      </c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157">
        <v>1</v>
      </c>
      <c r="AR79" s="157">
        <v>0</v>
      </c>
      <c r="AS79" s="172">
        <v>0</v>
      </c>
    </row>
    <row r="80" spans="1:46" s="29" customFormat="1" ht="16.5" customHeight="1" x14ac:dyDescent="0.2">
      <c r="A80" s="318"/>
      <c r="B80" s="287"/>
      <c r="C80" s="148" t="s">
        <v>69</v>
      </c>
      <c r="D80" s="86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43" t="s">
        <v>45</v>
      </c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157">
        <v>1</v>
      </c>
      <c r="AR80" s="157">
        <v>0</v>
      </c>
      <c r="AS80" s="172">
        <v>0</v>
      </c>
    </row>
    <row r="81" spans="1:45" s="29" customFormat="1" ht="16.5" customHeight="1" x14ac:dyDescent="0.2">
      <c r="A81" s="318"/>
      <c r="B81" s="287"/>
      <c r="C81" s="148" t="s">
        <v>70</v>
      </c>
      <c r="D81" s="86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43" t="s">
        <v>45</v>
      </c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157">
        <v>1</v>
      </c>
      <c r="AR81" s="157">
        <v>0</v>
      </c>
      <c r="AS81" s="172">
        <v>0</v>
      </c>
    </row>
    <row r="82" spans="1:45" s="29" customFormat="1" ht="16.5" customHeight="1" x14ac:dyDescent="0.2">
      <c r="A82" s="318"/>
      <c r="B82" s="287"/>
      <c r="C82" s="148" t="s">
        <v>71</v>
      </c>
      <c r="D82" s="86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43" t="s">
        <v>45</v>
      </c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157">
        <v>1</v>
      </c>
      <c r="AR82" s="157">
        <v>0</v>
      </c>
      <c r="AS82" s="172">
        <v>0</v>
      </c>
    </row>
    <row r="83" spans="1:45" s="29" customFormat="1" ht="16.5" customHeight="1" x14ac:dyDescent="0.2">
      <c r="A83" s="318"/>
      <c r="B83" s="287"/>
      <c r="C83" s="148" t="s">
        <v>72</v>
      </c>
      <c r="D83" s="86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43" t="s">
        <v>45</v>
      </c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157">
        <v>1</v>
      </c>
      <c r="AR83" s="157">
        <v>0</v>
      </c>
      <c r="AS83" s="172">
        <v>0</v>
      </c>
    </row>
    <row r="84" spans="1:45" s="29" customFormat="1" ht="16.5" customHeight="1" x14ac:dyDescent="0.2">
      <c r="A84" s="318"/>
      <c r="B84" s="287"/>
      <c r="C84" s="148" t="s">
        <v>73</v>
      </c>
      <c r="D84" s="86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43" t="s">
        <v>45</v>
      </c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157">
        <v>1</v>
      </c>
      <c r="AR84" s="157">
        <v>0</v>
      </c>
      <c r="AS84" s="172">
        <v>0</v>
      </c>
    </row>
    <row r="85" spans="1:45" s="29" customFormat="1" ht="16.5" customHeight="1" x14ac:dyDescent="0.2">
      <c r="A85" s="318"/>
      <c r="B85" s="287"/>
      <c r="C85" s="148" t="s">
        <v>74</v>
      </c>
      <c r="D85" s="86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43" t="s">
        <v>45</v>
      </c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157">
        <v>1</v>
      </c>
      <c r="AR85" s="157">
        <v>0</v>
      </c>
      <c r="AS85" s="172">
        <v>0</v>
      </c>
    </row>
    <row r="86" spans="1:45" s="39" customFormat="1" ht="11.25" customHeight="1" x14ac:dyDescent="0.2">
      <c r="A86" s="318"/>
      <c r="B86" s="235" t="s">
        <v>43</v>
      </c>
      <c r="C86" s="42" t="s">
        <v>68</v>
      </c>
      <c r="D86" s="53"/>
      <c r="E86" s="54"/>
      <c r="F86" s="56" t="s">
        <v>56</v>
      </c>
      <c r="G86" s="164"/>
      <c r="H86" s="164"/>
      <c r="I86" s="164"/>
      <c r="J86" s="164"/>
      <c r="K86" s="56" t="s">
        <v>56</v>
      </c>
      <c r="L86" s="164"/>
      <c r="M86" s="164"/>
      <c r="N86" s="164"/>
      <c r="O86" s="164"/>
      <c r="P86" s="164"/>
      <c r="Q86" s="79"/>
      <c r="R86" s="79"/>
      <c r="S86" s="58" t="s">
        <v>56</v>
      </c>
      <c r="T86" s="79"/>
      <c r="U86" s="79"/>
      <c r="V86" s="79"/>
      <c r="W86" s="79"/>
      <c r="X86" s="79"/>
      <c r="Y86" s="79"/>
      <c r="Z86" s="79"/>
      <c r="AA86" s="79"/>
      <c r="AB86" s="79"/>
      <c r="AC86" s="58" t="s">
        <v>56</v>
      </c>
      <c r="AD86" s="79"/>
      <c r="AE86" s="79"/>
      <c r="AF86" s="79"/>
      <c r="AG86" s="79"/>
      <c r="AH86" s="79"/>
      <c r="AI86" s="79"/>
      <c r="AJ86" s="58" t="s">
        <v>56</v>
      </c>
      <c r="AK86" s="79"/>
      <c r="AL86" s="54"/>
      <c r="AM86" s="23"/>
      <c r="AN86" s="23"/>
      <c r="AO86" s="23"/>
      <c r="AP86" s="23"/>
      <c r="AQ86" s="44">
        <f t="shared" si="0"/>
        <v>5</v>
      </c>
      <c r="AR86" s="173">
        <f t="shared" ref="AR86:AR92" si="7">34*5</f>
        <v>170</v>
      </c>
      <c r="AS86" s="171">
        <f t="shared" si="2"/>
        <v>2.9411764705882353E-2</v>
      </c>
    </row>
    <row r="87" spans="1:45" s="39" customFormat="1" ht="15" customHeight="1" x14ac:dyDescent="0.2">
      <c r="A87" s="318"/>
      <c r="B87" s="236"/>
      <c r="C87" s="42" t="s">
        <v>69</v>
      </c>
      <c r="D87" s="53"/>
      <c r="E87" s="54"/>
      <c r="F87" s="55" t="s">
        <v>56</v>
      </c>
      <c r="G87" s="23"/>
      <c r="H87" s="23"/>
      <c r="I87" s="23"/>
      <c r="J87" s="23"/>
      <c r="K87" s="55" t="s">
        <v>56</v>
      </c>
      <c r="L87" s="23"/>
      <c r="M87" s="23"/>
      <c r="N87" s="23"/>
      <c r="O87" s="23"/>
      <c r="P87" s="23"/>
      <c r="Q87" s="46"/>
      <c r="R87" s="54"/>
      <c r="S87" s="70" t="s">
        <v>56</v>
      </c>
      <c r="T87" s="54"/>
      <c r="U87" s="54"/>
      <c r="V87" s="54"/>
      <c r="W87" s="54"/>
      <c r="X87" s="54"/>
      <c r="Y87" s="54"/>
      <c r="Z87" s="54"/>
      <c r="AA87" s="54"/>
      <c r="AB87" s="54"/>
      <c r="AC87" s="70" t="s">
        <v>56</v>
      </c>
      <c r="AD87" s="54"/>
      <c r="AE87" s="54"/>
      <c r="AF87" s="54"/>
      <c r="AG87" s="54"/>
      <c r="AH87" s="54"/>
      <c r="AI87" s="54"/>
      <c r="AJ87" s="70" t="s">
        <v>56</v>
      </c>
      <c r="AK87" s="54"/>
      <c r="AL87" s="54"/>
      <c r="AM87" s="23"/>
      <c r="AN87" s="23"/>
      <c r="AO87" s="23"/>
      <c r="AP87" s="23"/>
      <c r="AQ87" s="44">
        <f t="shared" si="0"/>
        <v>5</v>
      </c>
      <c r="AR87" s="173">
        <f t="shared" si="7"/>
        <v>170</v>
      </c>
      <c r="AS87" s="171">
        <f t="shared" si="2"/>
        <v>2.9411764705882353E-2</v>
      </c>
    </row>
    <row r="88" spans="1:45" s="39" customFormat="1" ht="15" customHeight="1" x14ac:dyDescent="0.2">
      <c r="A88" s="318"/>
      <c r="B88" s="236"/>
      <c r="C88" s="42" t="s">
        <v>70</v>
      </c>
      <c r="D88" s="53"/>
      <c r="E88" s="54"/>
      <c r="F88" s="56" t="s">
        <v>56</v>
      </c>
      <c r="G88" s="23"/>
      <c r="H88" s="23"/>
      <c r="I88" s="23"/>
      <c r="J88" s="23"/>
      <c r="K88" s="56" t="s">
        <v>56</v>
      </c>
      <c r="L88" s="23"/>
      <c r="M88" s="23"/>
      <c r="N88" s="23"/>
      <c r="O88" s="23"/>
      <c r="P88" s="23"/>
      <c r="Q88" s="46"/>
      <c r="R88" s="54"/>
      <c r="S88" s="58" t="s">
        <v>56</v>
      </c>
      <c r="T88" s="54"/>
      <c r="U88" s="54"/>
      <c r="V88" s="54"/>
      <c r="W88" s="54"/>
      <c r="X88" s="54"/>
      <c r="Y88" s="54"/>
      <c r="Z88" s="54"/>
      <c r="AA88" s="54"/>
      <c r="AB88" s="54"/>
      <c r="AC88" s="58" t="s">
        <v>56</v>
      </c>
      <c r="AD88" s="54"/>
      <c r="AE88" s="54"/>
      <c r="AF88" s="54"/>
      <c r="AG88" s="54"/>
      <c r="AH88" s="54"/>
      <c r="AI88" s="54"/>
      <c r="AJ88" s="58" t="s">
        <v>56</v>
      </c>
      <c r="AK88" s="54"/>
      <c r="AL88" s="54"/>
      <c r="AM88" s="23"/>
      <c r="AN88" s="23"/>
      <c r="AO88" s="23"/>
      <c r="AP88" s="23"/>
      <c r="AQ88" s="44">
        <f t="shared" si="0"/>
        <v>5</v>
      </c>
      <c r="AR88" s="173">
        <f t="shared" si="7"/>
        <v>170</v>
      </c>
      <c r="AS88" s="171">
        <f t="shared" si="2"/>
        <v>2.9411764705882353E-2</v>
      </c>
    </row>
    <row r="89" spans="1:45" s="39" customFormat="1" ht="15" customHeight="1" x14ac:dyDescent="0.2">
      <c r="A89" s="318"/>
      <c r="B89" s="236"/>
      <c r="C89" s="42" t="s">
        <v>71</v>
      </c>
      <c r="D89" s="53"/>
      <c r="E89" s="54"/>
      <c r="F89" s="55" t="s">
        <v>56</v>
      </c>
      <c r="G89" s="23"/>
      <c r="H89" s="23"/>
      <c r="I89" s="23"/>
      <c r="J89" s="23"/>
      <c r="K89" s="55" t="s">
        <v>56</v>
      </c>
      <c r="L89" s="23"/>
      <c r="M89" s="23"/>
      <c r="N89" s="23"/>
      <c r="O89" s="23"/>
      <c r="P89" s="23"/>
      <c r="Q89" s="46"/>
      <c r="R89" s="54"/>
      <c r="S89" s="70" t="s">
        <v>56</v>
      </c>
      <c r="T89" s="54"/>
      <c r="U89" s="54"/>
      <c r="V89" s="54"/>
      <c r="W89" s="54"/>
      <c r="X89" s="54"/>
      <c r="Y89" s="54"/>
      <c r="Z89" s="54"/>
      <c r="AA89" s="54"/>
      <c r="AB89" s="54"/>
      <c r="AC89" s="70" t="s">
        <v>56</v>
      </c>
      <c r="AD89" s="54"/>
      <c r="AE89" s="54"/>
      <c r="AF89" s="54"/>
      <c r="AG89" s="54"/>
      <c r="AH89" s="54"/>
      <c r="AI89" s="54"/>
      <c r="AJ89" s="70" t="s">
        <v>56</v>
      </c>
      <c r="AK89" s="54"/>
      <c r="AL89" s="54"/>
      <c r="AM89" s="23"/>
      <c r="AN89" s="23"/>
      <c r="AO89" s="23"/>
      <c r="AP89" s="23"/>
      <c r="AQ89" s="44">
        <f t="shared" si="0"/>
        <v>5</v>
      </c>
      <c r="AR89" s="173">
        <f t="shared" si="7"/>
        <v>170</v>
      </c>
      <c r="AS89" s="171">
        <f t="shared" si="2"/>
        <v>2.9411764705882353E-2</v>
      </c>
    </row>
    <row r="90" spans="1:45" s="39" customFormat="1" ht="15" customHeight="1" x14ac:dyDescent="0.2">
      <c r="A90" s="318"/>
      <c r="B90" s="236"/>
      <c r="C90" s="42" t="s">
        <v>72</v>
      </c>
      <c r="D90" s="53"/>
      <c r="E90" s="54"/>
      <c r="F90" s="56" t="s">
        <v>56</v>
      </c>
      <c r="G90" s="23"/>
      <c r="H90" s="23"/>
      <c r="I90" s="23"/>
      <c r="J90" s="23"/>
      <c r="K90" s="56" t="s">
        <v>56</v>
      </c>
      <c r="L90" s="23"/>
      <c r="M90" s="23"/>
      <c r="N90" s="23"/>
      <c r="O90" s="23"/>
      <c r="P90" s="23"/>
      <c r="Q90" s="46"/>
      <c r="R90" s="54"/>
      <c r="S90" s="58" t="s">
        <v>56</v>
      </c>
      <c r="T90" s="54"/>
      <c r="U90" s="54"/>
      <c r="V90" s="54"/>
      <c r="W90" s="54"/>
      <c r="X90" s="54"/>
      <c r="Y90" s="54"/>
      <c r="Z90" s="54"/>
      <c r="AA90" s="54"/>
      <c r="AB90" s="54"/>
      <c r="AC90" s="58" t="s">
        <v>56</v>
      </c>
      <c r="AD90" s="54"/>
      <c r="AE90" s="54"/>
      <c r="AF90" s="54"/>
      <c r="AG90" s="54"/>
      <c r="AH90" s="54"/>
      <c r="AI90" s="54"/>
      <c r="AJ90" s="58" t="s">
        <v>56</v>
      </c>
      <c r="AK90" s="54"/>
      <c r="AL90" s="54"/>
      <c r="AM90" s="23"/>
      <c r="AN90" s="23"/>
      <c r="AO90" s="23"/>
      <c r="AP90" s="23"/>
      <c r="AQ90" s="44">
        <f t="shared" ref="AQ90:AQ118" si="8">COUNTA(E90:AP90)</f>
        <v>5</v>
      </c>
      <c r="AR90" s="173">
        <f t="shared" si="7"/>
        <v>170</v>
      </c>
      <c r="AS90" s="171">
        <f t="shared" ref="AS90:AS118" si="9">AQ90/AR90</f>
        <v>2.9411764705882353E-2</v>
      </c>
    </row>
    <row r="91" spans="1:45" s="39" customFormat="1" ht="15" customHeight="1" x14ac:dyDescent="0.2">
      <c r="A91" s="318"/>
      <c r="B91" s="236"/>
      <c r="C91" s="42" t="s">
        <v>73</v>
      </c>
      <c r="D91" s="53"/>
      <c r="E91" s="54"/>
      <c r="F91" s="55" t="s">
        <v>56</v>
      </c>
      <c r="G91" s="23"/>
      <c r="H91" s="23"/>
      <c r="I91" s="23"/>
      <c r="J91" s="23"/>
      <c r="K91" s="55" t="s">
        <v>56</v>
      </c>
      <c r="L91" s="23"/>
      <c r="M91" s="23"/>
      <c r="N91" s="23"/>
      <c r="O91" s="23"/>
      <c r="P91" s="23"/>
      <c r="Q91" s="46"/>
      <c r="R91" s="54"/>
      <c r="S91" s="70" t="s">
        <v>56</v>
      </c>
      <c r="T91" s="54"/>
      <c r="U91" s="54"/>
      <c r="V91" s="54"/>
      <c r="W91" s="54"/>
      <c r="X91" s="54"/>
      <c r="Y91" s="54"/>
      <c r="Z91" s="54"/>
      <c r="AA91" s="54"/>
      <c r="AB91" s="54"/>
      <c r="AC91" s="70" t="s">
        <v>56</v>
      </c>
      <c r="AD91" s="54"/>
      <c r="AE91" s="54"/>
      <c r="AF91" s="54"/>
      <c r="AG91" s="54"/>
      <c r="AH91" s="54"/>
      <c r="AI91" s="54"/>
      <c r="AJ91" s="70" t="s">
        <v>56</v>
      </c>
      <c r="AK91" s="54"/>
      <c r="AL91" s="54"/>
      <c r="AM91" s="23"/>
      <c r="AN91" s="23"/>
      <c r="AO91" s="23"/>
      <c r="AP91" s="23"/>
      <c r="AQ91" s="44">
        <f t="shared" si="8"/>
        <v>5</v>
      </c>
      <c r="AR91" s="173">
        <f t="shared" si="7"/>
        <v>170</v>
      </c>
      <c r="AS91" s="171">
        <f t="shared" si="9"/>
        <v>2.9411764705882353E-2</v>
      </c>
    </row>
    <row r="92" spans="1:45" s="39" customFormat="1" ht="12.75" customHeight="1" x14ac:dyDescent="0.2">
      <c r="A92" s="318"/>
      <c r="B92" s="237"/>
      <c r="C92" s="42" t="s">
        <v>74</v>
      </c>
      <c r="D92" s="53"/>
      <c r="E92" s="71"/>
      <c r="F92" s="55" t="s">
        <v>56</v>
      </c>
      <c r="G92" s="72"/>
      <c r="H92" s="72"/>
      <c r="I92" s="72"/>
      <c r="J92" s="72"/>
      <c r="K92" s="55" t="s">
        <v>56</v>
      </c>
      <c r="L92" s="72"/>
      <c r="M92" s="72"/>
      <c r="N92" s="72"/>
      <c r="O92" s="72"/>
      <c r="P92" s="23"/>
      <c r="Q92" s="54"/>
      <c r="R92" s="46"/>
      <c r="S92" s="58" t="s">
        <v>56</v>
      </c>
      <c r="T92" s="46"/>
      <c r="U92" s="54"/>
      <c r="V92" s="46"/>
      <c r="W92" s="46"/>
      <c r="X92" s="54"/>
      <c r="Y92" s="46"/>
      <c r="Z92" s="46"/>
      <c r="AA92" s="46"/>
      <c r="AB92" s="54"/>
      <c r="AC92" s="58" t="s">
        <v>56</v>
      </c>
      <c r="AD92" s="46"/>
      <c r="AE92" s="54"/>
      <c r="AF92" s="54"/>
      <c r="AG92" s="46"/>
      <c r="AH92" s="46"/>
      <c r="AI92" s="46"/>
      <c r="AJ92" s="58" t="s">
        <v>56</v>
      </c>
      <c r="AK92" s="46"/>
      <c r="AL92" s="46"/>
      <c r="AM92" s="23"/>
      <c r="AN92" s="23"/>
      <c r="AO92" s="23"/>
      <c r="AP92" s="23"/>
      <c r="AQ92" s="44">
        <f t="shared" si="8"/>
        <v>5</v>
      </c>
      <c r="AR92" s="173">
        <f t="shared" si="7"/>
        <v>170</v>
      </c>
      <c r="AS92" s="171">
        <f t="shared" si="9"/>
        <v>2.9411764705882353E-2</v>
      </c>
    </row>
    <row r="93" spans="1:45" s="39" customFormat="1" ht="15" customHeight="1" x14ac:dyDescent="0.2">
      <c r="A93" s="318"/>
      <c r="B93" s="235" t="s">
        <v>52</v>
      </c>
      <c r="C93" s="42" t="s">
        <v>68</v>
      </c>
      <c r="D93" s="73"/>
      <c r="E93" s="74"/>
      <c r="F93" s="75"/>
      <c r="G93" s="55" t="s">
        <v>56</v>
      </c>
      <c r="H93" s="76"/>
      <c r="I93" s="64"/>
      <c r="J93" s="64"/>
      <c r="K93" s="75"/>
      <c r="L93" s="55" t="s">
        <v>56</v>
      </c>
      <c r="M93" s="76"/>
      <c r="N93" s="64"/>
      <c r="O93" s="64"/>
      <c r="P93" s="77"/>
      <c r="Q93" s="54"/>
      <c r="R93" s="46"/>
      <c r="S93" s="70" t="s">
        <v>56</v>
      </c>
      <c r="T93" s="46"/>
      <c r="U93" s="54"/>
      <c r="V93" s="46"/>
      <c r="W93" s="46"/>
      <c r="X93" s="54"/>
      <c r="Y93" s="46"/>
      <c r="Z93" s="46"/>
      <c r="AA93" s="46"/>
      <c r="AB93" s="58" t="s">
        <v>56</v>
      </c>
      <c r="AC93" s="46"/>
      <c r="AD93" s="46"/>
      <c r="AE93" s="54"/>
      <c r="AF93" s="54"/>
      <c r="AG93" s="46"/>
      <c r="AH93" s="46"/>
      <c r="AI93" s="58" t="s">
        <v>56</v>
      </c>
      <c r="AJ93" s="54"/>
      <c r="AK93" s="46"/>
      <c r="AL93" s="46"/>
      <c r="AM93" s="23"/>
      <c r="AN93" s="23"/>
      <c r="AO93" s="23"/>
      <c r="AP93" s="23"/>
      <c r="AQ93" s="44">
        <f t="shared" si="8"/>
        <v>5</v>
      </c>
      <c r="AR93" s="173">
        <f t="shared" ref="AR93:AR106" si="10">34*4</f>
        <v>136</v>
      </c>
      <c r="AS93" s="171">
        <f t="shared" si="9"/>
        <v>3.6764705882352942E-2</v>
      </c>
    </row>
    <row r="94" spans="1:45" s="39" customFormat="1" ht="15" customHeight="1" x14ac:dyDescent="0.2">
      <c r="A94" s="318"/>
      <c r="B94" s="236"/>
      <c r="C94" s="42" t="s">
        <v>69</v>
      </c>
      <c r="D94" s="73"/>
      <c r="E94" s="74"/>
      <c r="F94" s="63"/>
      <c r="G94" s="55" t="s">
        <v>56</v>
      </c>
      <c r="H94" s="64"/>
      <c r="I94" s="63"/>
      <c r="J94" s="63"/>
      <c r="K94" s="63"/>
      <c r="L94" s="55" t="s">
        <v>56</v>
      </c>
      <c r="M94" s="74"/>
      <c r="N94" s="63"/>
      <c r="O94" s="63"/>
      <c r="P94" s="78"/>
      <c r="Q94" s="54"/>
      <c r="R94" s="46"/>
      <c r="S94" s="70" t="s">
        <v>56</v>
      </c>
      <c r="T94" s="46"/>
      <c r="U94" s="54"/>
      <c r="V94" s="46"/>
      <c r="W94" s="46"/>
      <c r="X94" s="54"/>
      <c r="Y94" s="46"/>
      <c r="Z94" s="46"/>
      <c r="AA94" s="46"/>
      <c r="AB94" s="58" t="s">
        <v>56</v>
      </c>
      <c r="AC94" s="23"/>
      <c r="AD94" s="23"/>
      <c r="AE94" s="54"/>
      <c r="AF94" s="54"/>
      <c r="AG94" s="46"/>
      <c r="AH94" s="46"/>
      <c r="AI94" s="58" t="s">
        <v>56</v>
      </c>
      <c r="AJ94" s="54"/>
      <c r="AK94" s="46"/>
      <c r="AL94" s="46"/>
      <c r="AM94" s="23"/>
      <c r="AN94" s="23"/>
      <c r="AO94" s="23"/>
      <c r="AP94" s="23"/>
      <c r="AQ94" s="44">
        <f t="shared" si="8"/>
        <v>5</v>
      </c>
      <c r="AR94" s="173">
        <f t="shared" si="10"/>
        <v>136</v>
      </c>
      <c r="AS94" s="171">
        <f t="shared" si="9"/>
        <v>3.6764705882352942E-2</v>
      </c>
    </row>
    <row r="95" spans="1:45" s="39" customFormat="1" ht="15" customHeight="1" x14ac:dyDescent="0.2">
      <c r="A95" s="318"/>
      <c r="B95" s="236"/>
      <c r="C95" s="42" t="s">
        <v>70</v>
      </c>
      <c r="D95" s="73"/>
      <c r="E95" s="74"/>
      <c r="F95" s="63"/>
      <c r="G95" s="55" t="s">
        <v>56</v>
      </c>
      <c r="H95" s="64"/>
      <c r="I95" s="63"/>
      <c r="J95" s="63"/>
      <c r="K95" s="63"/>
      <c r="L95" s="55" t="s">
        <v>56</v>
      </c>
      <c r="M95" s="74"/>
      <c r="N95" s="63"/>
      <c r="O95" s="63"/>
      <c r="P95" s="78"/>
      <c r="Q95" s="54"/>
      <c r="R95" s="46"/>
      <c r="S95" s="70" t="s">
        <v>56</v>
      </c>
      <c r="T95" s="46"/>
      <c r="U95" s="54"/>
      <c r="V95" s="46"/>
      <c r="W95" s="46"/>
      <c r="X95" s="54"/>
      <c r="Y95" s="46"/>
      <c r="Z95" s="46"/>
      <c r="AA95" s="46"/>
      <c r="AB95" s="58" t="s">
        <v>56</v>
      </c>
      <c r="AC95" s="23"/>
      <c r="AD95" s="23"/>
      <c r="AE95" s="54"/>
      <c r="AF95" s="54"/>
      <c r="AG95" s="46"/>
      <c r="AH95" s="46"/>
      <c r="AI95" s="58" t="s">
        <v>56</v>
      </c>
      <c r="AJ95" s="54"/>
      <c r="AK95" s="46"/>
      <c r="AL95" s="46"/>
      <c r="AM95" s="23"/>
      <c r="AN95" s="23"/>
      <c r="AO95" s="23"/>
      <c r="AP95" s="23"/>
      <c r="AQ95" s="44">
        <f t="shared" si="8"/>
        <v>5</v>
      </c>
      <c r="AR95" s="173">
        <f t="shared" si="10"/>
        <v>136</v>
      </c>
      <c r="AS95" s="171">
        <f t="shared" si="9"/>
        <v>3.6764705882352942E-2</v>
      </c>
    </row>
    <row r="96" spans="1:45" s="39" customFormat="1" ht="15" customHeight="1" x14ac:dyDescent="0.2">
      <c r="A96" s="318"/>
      <c r="B96" s="236"/>
      <c r="C96" s="42" t="s">
        <v>71</v>
      </c>
      <c r="D96" s="73"/>
      <c r="E96" s="74"/>
      <c r="F96" s="63"/>
      <c r="G96" s="55" t="s">
        <v>56</v>
      </c>
      <c r="H96" s="64"/>
      <c r="I96" s="63"/>
      <c r="J96" s="63"/>
      <c r="K96" s="63"/>
      <c r="L96" s="55" t="s">
        <v>56</v>
      </c>
      <c r="M96" s="74"/>
      <c r="N96" s="63"/>
      <c r="O96" s="63"/>
      <c r="P96" s="78"/>
      <c r="Q96" s="54"/>
      <c r="R96" s="46"/>
      <c r="S96" s="70" t="s">
        <v>56</v>
      </c>
      <c r="T96" s="46"/>
      <c r="U96" s="54"/>
      <c r="V96" s="46"/>
      <c r="W96" s="46"/>
      <c r="X96" s="54"/>
      <c r="Y96" s="46"/>
      <c r="Z96" s="46"/>
      <c r="AA96" s="46"/>
      <c r="AB96" s="58" t="s">
        <v>56</v>
      </c>
      <c r="AC96" s="23"/>
      <c r="AD96" s="23"/>
      <c r="AE96" s="54"/>
      <c r="AF96" s="54"/>
      <c r="AG96" s="46"/>
      <c r="AH96" s="46"/>
      <c r="AI96" s="58" t="s">
        <v>56</v>
      </c>
      <c r="AJ96" s="54"/>
      <c r="AK96" s="46"/>
      <c r="AL96" s="46"/>
      <c r="AM96" s="23"/>
      <c r="AN96" s="23"/>
      <c r="AO96" s="23"/>
      <c r="AP96" s="23"/>
      <c r="AQ96" s="44">
        <f t="shared" si="8"/>
        <v>5</v>
      </c>
      <c r="AR96" s="173">
        <f t="shared" si="10"/>
        <v>136</v>
      </c>
      <c r="AS96" s="171">
        <f t="shared" si="9"/>
        <v>3.6764705882352942E-2</v>
      </c>
    </row>
    <row r="97" spans="1:45" s="39" customFormat="1" ht="15" customHeight="1" x14ac:dyDescent="0.2">
      <c r="A97" s="318"/>
      <c r="B97" s="236"/>
      <c r="C97" s="42" t="s">
        <v>72</v>
      </c>
      <c r="D97" s="73"/>
      <c r="E97" s="74"/>
      <c r="F97" s="63"/>
      <c r="G97" s="55" t="s">
        <v>56</v>
      </c>
      <c r="H97" s="64"/>
      <c r="I97" s="63"/>
      <c r="J97" s="63"/>
      <c r="K97" s="63"/>
      <c r="L97" s="55" t="s">
        <v>56</v>
      </c>
      <c r="M97" s="74"/>
      <c r="N97" s="63"/>
      <c r="O97" s="63"/>
      <c r="P97" s="78"/>
      <c r="Q97" s="54"/>
      <c r="R97" s="46"/>
      <c r="S97" s="70" t="s">
        <v>56</v>
      </c>
      <c r="T97" s="46"/>
      <c r="U97" s="54"/>
      <c r="V97" s="46"/>
      <c r="W97" s="46"/>
      <c r="X97" s="54"/>
      <c r="Y97" s="46"/>
      <c r="Z97" s="46"/>
      <c r="AA97" s="46"/>
      <c r="AB97" s="58" t="s">
        <v>56</v>
      </c>
      <c r="AC97" s="23"/>
      <c r="AD97" s="23"/>
      <c r="AE97" s="54"/>
      <c r="AF97" s="54"/>
      <c r="AG97" s="46"/>
      <c r="AH97" s="46"/>
      <c r="AI97" s="58" t="s">
        <v>56</v>
      </c>
      <c r="AJ97" s="54"/>
      <c r="AK97" s="46"/>
      <c r="AL97" s="46"/>
      <c r="AM97" s="23"/>
      <c r="AN97" s="23"/>
      <c r="AO97" s="23"/>
      <c r="AP97" s="23"/>
      <c r="AQ97" s="44">
        <f t="shared" si="8"/>
        <v>5</v>
      </c>
      <c r="AR97" s="173">
        <f t="shared" si="10"/>
        <v>136</v>
      </c>
      <c r="AS97" s="171">
        <f t="shared" si="9"/>
        <v>3.6764705882352942E-2</v>
      </c>
    </row>
    <row r="98" spans="1:45" s="39" customFormat="1" ht="15" customHeight="1" x14ac:dyDescent="0.2">
      <c r="A98" s="318"/>
      <c r="B98" s="236"/>
      <c r="C98" s="42" t="s">
        <v>73</v>
      </c>
      <c r="D98" s="73"/>
      <c r="E98" s="74"/>
      <c r="F98" s="63"/>
      <c r="G98" s="55" t="s">
        <v>56</v>
      </c>
      <c r="H98" s="64"/>
      <c r="I98" s="63"/>
      <c r="J98" s="63"/>
      <c r="K98" s="63"/>
      <c r="L98" s="55" t="s">
        <v>56</v>
      </c>
      <c r="M98" s="74"/>
      <c r="N98" s="63"/>
      <c r="O98" s="63"/>
      <c r="P98" s="78"/>
      <c r="Q98" s="54"/>
      <c r="R98" s="46"/>
      <c r="S98" s="70" t="s">
        <v>56</v>
      </c>
      <c r="T98" s="46"/>
      <c r="U98" s="54"/>
      <c r="V98" s="46"/>
      <c r="W98" s="46"/>
      <c r="X98" s="54"/>
      <c r="Y98" s="46"/>
      <c r="Z98" s="46"/>
      <c r="AA98" s="46"/>
      <c r="AB98" s="58" t="s">
        <v>56</v>
      </c>
      <c r="AC98" s="23"/>
      <c r="AD98" s="23"/>
      <c r="AE98" s="54"/>
      <c r="AF98" s="54"/>
      <c r="AG98" s="46"/>
      <c r="AH98" s="46"/>
      <c r="AI98" s="58" t="s">
        <v>56</v>
      </c>
      <c r="AJ98" s="54"/>
      <c r="AK98" s="46"/>
      <c r="AL98" s="46"/>
      <c r="AM98" s="23"/>
      <c r="AN98" s="23"/>
      <c r="AO98" s="23"/>
      <c r="AP98" s="23"/>
      <c r="AQ98" s="44">
        <f t="shared" si="8"/>
        <v>5</v>
      </c>
      <c r="AR98" s="173">
        <f t="shared" si="10"/>
        <v>136</v>
      </c>
      <c r="AS98" s="171">
        <f t="shared" si="9"/>
        <v>3.6764705882352942E-2</v>
      </c>
    </row>
    <row r="99" spans="1:45" s="39" customFormat="1" ht="15" customHeight="1" x14ac:dyDescent="0.2">
      <c r="A99" s="318"/>
      <c r="B99" s="237"/>
      <c r="C99" s="42" t="s">
        <v>74</v>
      </c>
      <c r="D99" s="73"/>
      <c r="E99" s="74"/>
      <c r="F99" s="74"/>
      <c r="G99" s="55" t="s">
        <v>56</v>
      </c>
      <c r="H99" s="74"/>
      <c r="I99" s="74"/>
      <c r="J99" s="64"/>
      <c r="K99" s="74"/>
      <c r="L99" s="55" t="s">
        <v>56</v>
      </c>
      <c r="M99" s="74"/>
      <c r="N99" s="74"/>
      <c r="O99" s="74"/>
      <c r="P99" s="53"/>
      <c r="Q99" s="54"/>
      <c r="R99" s="46"/>
      <c r="S99" s="70" t="s">
        <v>56</v>
      </c>
      <c r="T99" s="46"/>
      <c r="U99" s="54"/>
      <c r="V99" s="46"/>
      <c r="W99" s="46"/>
      <c r="X99" s="54"/>
      <c r="Y99" s="46"/>
      <c r="Z99" s="46"/>
      <c r="AA99" s="46"/>
      <c r="AB99" s="58" t="s">
        <v>56</v>
      </c>
      <c r="AC99" s="46"/>
      <c r="AD99" s="54"/>
      <c r="AE99" s="54"/>
      <c r="AF99" s="54"/>
      <c r="AG99" s="54"/>
      <c r="AH99" s="23"/>
      <c r="AI99" s="58" t="s">
        <v>56</v>
      </c>
      <c r="AJ99" s="23"/>
      <c r="AK99" s="46"/>
      <c r="AL99" s="46"/>
      <c r="AM99" s="23"/>
      <c r="AN99" s="23"/>
      <c r="AO99" s="23"/>
      <c r="AP99" s="23"/>
      <c r="AQ99" s="44">
        <f t="shared" si="8"/>
        <v>5</v>
      </c>
      <c r="AR99" s="173">
        <f t="shared" si="10"/>
        <v>136</v>
      </c>
      <c r="AS99" s="171">
        <f t="shared" si="9"/>
        <v>3.6764705882352942E-2</v>
      </c>
    </row>
    <row r="100" spans="1:45" s="39" customFormat="1" x14ac:dyDescent="0.2">
      <c r="A100" s="318"/>
      <c r="B100" s="235" t="s">
        <v>63</v>
      </c>
      <c r="C100" s="42" t="s">
        <v>68</v>
      </c>
      <c r="D100" s="73"/>
      <c r="E100" s="74"/>
      <c r="F100" s="74"/>
      <c r="G100" s="74"/>
      <c r="H100" s="63"/>
      <c r="I100" s="64"/>
      <c r="J100" s="74"/>
      <c r="K100" s="74"/>
      <c r="L100" s="74"/>
      <c r="M100" s="74"/>
      <c r="N100" s="74"/>
      <c r="O100" s="74"/>
      <c r="P100" s="53"/>
      <c r="Q100" s="54"/>
      <c r="R100" s="46"/>
      <c r="S100" s="46"/>
      <c r="T100" s="46"/>
      <c r="U100" s="54"/>
      <c r="V100" s="46"/>
      <c r="W100" s="46"/>
      <c r="X100" s="54"/>
      <c r="Y100" s="46"/>
      <c r="Z100" s="46"/>
      <c r="AA100" s="46"/>
      <c r="AB100" s="46"/>
      <c r="AC100" s="46"/>
      <c r="AD100" s="54"/>
      <c r="AE100" s="54"/>
      <c r="AF100" s="54"/>
      <c r="AG100" s="54"/>
      <c r="AH100" s="23"/>
      <c r="AI100" s="23"/>
      <c r="AJ100" s="58" t="s">
        <v>56</v>
      </c>
      <c r="AK100" s="46"/>
      <c r="AL100" s="46"/>
      <c r="AM100" s="23"/>
      <c r="AN100" s="23"/>
      <c r="AO100" s="23"/>
      <c r="AP100" s="23"/>
      <c r="AQ100" s="44">
        <f t="shared" si="8"/>
        <v>1</v>
      </c>
      <c r="AR100" s="173">
        <f t="shared" si="10"/>
        <v>136</v>
      </c>
      <c r="AS100" s="171">
        <f t="shared" si="9"/>
        <v>7.3529411764705881E-3</v>
      </c>
    </row>
    <row r="101" spans="1:45" ht="12.75" customHeight="1" x14ac:dyDescent="0.2">
      <c r="A101" s="318"/>
      <c r="B101" s="236"/>
      <c r="C101" s="42" t="s">
        <v>69</v>
      </c>
      <c r="D101" s="73"/>
      <c r="E101" s="74"/>
      <c r="F101" s="63"/>
      <c r="G101" s="63"/>
      <c r="H101" s="64"/>
      <c r="I101" s="74"/>
      <c r="J101" s="63"/>
      <c r="K101" s="63"/>
      <c r="L101" s="63"/>
      <c r="M101" s="74"/>
      <c r="N101" s="63"/>
      <c r="O101" s="63"/>
      <c r="P101" s="78"/>
      <c r="Q101" s="54"/>
      <c r="R101" s="46"/>
      <c r="S101" s="46"/>
      <c r="T101" s="46"/>
      <c r="U101" s="54"/>
      <c r="V101" s="46"/>
      <c r="W101" s="46"/>
      <c r="X101" s="54"/>
      <c r="Y101" s="46"/>
      <c r="Z101" s="46"/>
      <c r="AA101" s="46"/>
      <c r="AB101" s="46"/>
      <c r="AC101" s="46"/>
      <c r="AD101" s="54"/>
      <c r="AE101" s="54"/>
      <c r="AF101" s="54"/>
      <c r="AG101" s="54"/>
      <c r="AH101" s="23"/>
      <c r="AI101" s="23"/>
      <c r="AJ101" s="58" t="s">
        <v>56</v>
      </c>
      <c r="AK101" s="46"/>
      <c r="AL101" s="46"/>
      <c r="AM101" s="23"/>
      <c r="AN101" s="23"/>
      <c r="AO101" s="23"/>
      <c r="AP101" s="23"/>
      <c r="AQ101" s="44">
        <f t="shared" si="8"/>
        <v>1</v>
      </c>
      <c r="AR101" s="173">
        <f t="shared" si="10"/>
        <v>136</v>
      </c>
      <c r="AS101" s="171">
        <f t="shared" si="9"/>
        <v>7.3529411764705881E-3</v>
      </c>
    </row>
    <row r="102" spans="1:45" ht="12.75" customHeight="1" x14ac:dyDescent="0.2">
      <c r="A102" s="318"/>
      <c r="B102" s="236"/>
      <c r="C102" s="42" t="s">
        <v>70</v>
      </c>
      <c r="D102" s="73"/>
      <c r="E102" s="74"/>
      <c r="F102" s="63"/>
      <c r="G102" s="63"/>
      <c r="H102" s="64"/>
      <c r="I102" s="74"/>
      <c r="J102" s="63"/>
      <c r="K102" s="63"/>
      <c r="L102" s="63"/>
      <c r="M102" s="74"/>
      <c r="N102" s="63"/>
      <c r="O102" s="63"/>
      <c r="P102" s="78"/>
      <c r="Q102" s="54"/>
      <c r="R102" s="46"/>
      <c r="S102" s="46"/>
      <c r="T102" s="46"/>
      <c r="U102" s="54"/>
      <c r="V102" s="46"/>
      <c r="W102" s="46"/>
      <c r="X102" s="54"/>
      <c r="Y102" s="46"/>
      <c r="Z102" s="46"/>
      <c r="AA102" s="46"/>
      <c r="AB102" s="46"/>
      <c r="AC102" s="46"/>
      <c r="AD102" s="54"/>
      <c r="AE102" s="54"/>
      <c r="AF102" s="54"/>
      <c r="AG102" s="54"/>
      <c r="AH102" s="23"/>
      <c r="AI102" s="23"/>
      <c r="AJ102" s="58" t="s">
        <v>56</v>
      </c>
      <c r="AK102" s="46"/>
      <c r="AL102" s="46"/>
      <c r="AM102" s="23"/>
      <c r="AN102" s="23"/>
      <c r="AO102" s="23"/>
      <c r="AP102" s="23"/>
      <c r="AQ102" s="44">
        <f t="shared" si="8"/>
        <v>1</v>
      </c>
      <c r="AR102" s="173">
        <f t="shared" si="10"/>
        <v>136</v>
      </c>
      <c r="AS102" s="171">
        <f t="shared" si="9"/>
        <v>7.3529411764705881E-3</v>
      </c>
    </row>
    <row r="103" spans="1:45" ht="12.75" customHeight="1" x14ac:dyDescent="0.2">
      <c r="A103" s="318"/>
      <c r="B103" s="236"/>
      <c r="C103" s="42" t="s">
        <v>71</v>
      </c>
      <c r="D103" s="73"/>
      <c r="E103" s="74"/>
      <c r="F103" s="63"/>
      <c r="G103" s="63"/>
      <c r="H103" s="64"/>
      <c r="I103" s="74"/>
      <c r="J103" s="63"/>
      <c r="K103" s="63"/>
      <c r="L103" s="63"/>
      <c r="M103" s="74"/>
      <c r="N103" s="63"/>
      <c r="O103" s="63"/>
      <c r="P103" s="78"/>
      <c r="Q103" s="54"/>
      <c r="R103" s="46"/>
      <c r="S103" s="46"/>
      <c r="T103" s="46"/>
      <c r="U103" s="54"/>
      <c r="V103" s="46"/>
      <c r="W103" s="46"/>
      <c r="X103" s="54"/>
      <c r="Y103" s="46"/>
      <c r="Z103" s="46"/>
      <c r="AA103" s="46"/>
      <c r="AB103" s="46"/>
      <c r="AC103" s="46"/>
      <c r="AD103" s="54"/>
      <c r="AE103" s="54"/>
      <c r="AF103" s="54"/>
      <c r="AG103" s="54"/>
      <c r="AH103" s="23"/>
      <c r="AI103" s="23"/>
      <c r="AJ103" s="58" t="s">
        <v>56</v>
      </c>
      <c r="AK103" s="46"/>
      <c r="AL103" s="46"/>
      <c r="AM103" s="23"/>
      <c r="AN103" s="23"/>
      <c r="AO103" s="23"/>
      <c r="AP103" s="23"/>
      <c r="AQ103" s="44">
        <f t="shared" si="8"/>
        <v>1</v>
      </c>
      <c r="AR103" s="173">
        <f t="shared" si="10"/>
        <v>136</v>
      </c>
      <c r="AS103" s="171">
        <f t="shared" si="9"/>
        <v>7.3529411764705881E-3</v>
      </c>
    </row>
    <row r="104" spans="1:45" ht="12.75" customHeight="1" x14ac:dyDescent="0.2">
      <c r="A104" s="318"/>
      <c r="B104" s="236"/>
      <c r="C104" s="42" t="s">
        <v>72</v>
      </c>
      <c r="D104" s="73"/>
      <c r="E104" s="74"/>
      <c r="F104" s="63"/>
      <c r="G104" s="63"/>
      <c r="H104" s="64"/>
      <c r="I104" s="74"/>
      <c r="J104" s="63"/>
      <c r="K104" s="63"/>
      <c r="L104" s="63"/>
      <c r="M104" s="74"/>
      <c r="N104" s="63"/>
      <c r="O104" s="63"/>
      <c r="P104" s="78"/>
      <c r="Q104" s="54"/>
      <c r="R104" s="46"/>
      <c r="S104" s="46"/>
      <c r="T104" s="46"/>
      <c r="U104" s="54"/>
      <c r="V104" s="46"/>
      <c r="W104" s="46"/>
      <c r="X104" s="54"/>
      <c r="Y104" s="46"/>
      <c r="Z104" s="46"/>
      <c r="AA104" s="46"/>
      <c r="AB104" s="46"/>
      <c r="AC104" s="46"/>
      <c r="AD104" s="54"/>
      <c r="AE104" s="54"/>
      <c r="AF104" s="54"/>
      <c r="AG104" s="54"/>
      <c r="AH104" s="23"/>
      <c r="AI104" s="23"/>
      <c r="AJ104" s="58" t="s">
        <v>56</v>
      </c>
      <c r="AK104" s="46"/>
      <c r="AL104" s="46"/>
      <c r="AM104" s="23"/>
      <c r="AN104" s="23"/>
      <c r="AO104" s="23"/>
      <c r="AP104" s="23"/>
      <c r="AQ104" s="44">
        <f t="shared" si="8"/>
        <v>1</v>
      </c>
      <c r="AR104" s="173">
        <f t="shared" si="10"/>
        <v>136</v>
      </c>
      <c r="AS104" s="171">
        <f t="shared" si="9"/>
        <v>7.3529411764705881E-3</v>
      </c>
    </row>
    <row r="105" spans="1:45" ht="12.75" customHeight="1" x14ac:dyDescent="0.2">
      <c r="A105" s="318"/>
      <c r="B105" s="236"/>
      <c r="C105" s="42" t="s">
        <v>73</v>
      </c>
      <c r="D105" s="73"/>
      <c r="E105" s="74"/>
      <c r="F105" s="63"/>
      <c r="G105" s="63"/>
      <c r="H105" s="64"/>
      <c r="I105" s="74"/>
      <c r="J105" s="63"/>
      <c r="K105" s="63"/>
      <c r="L105" s="63"/>
      <c r="M105" s="74"/>
      <c r="N105" s="63"/>
      <c r="O105" s="63"/>
      <c r="P105" s="78"/>
      <c r="Q105" s="54"/>
      <c r="R105" s="46"/>
      <c r="S105" s="46"/>
      <c r="T105" s="46"/>
      <c r="U105" s="54"/>
      <c r="V105" s="46"/>
      <c r="W105" s="46"/>
      <c r="X105" s="54"/>
      <c r="Y105" s="46"/>
      <c r="Z105" s="46"/>
      <c r="AA105" s="46"/>
      <c r="AB105" s="46"/>
      <c r="AC105" s="46"/>
      <c r="AD105" s="54"/>
      <c r="AE105" s="54"/>
      <c r="AF105" s="54"/>
      <c r="AG105" s="54"/>
      <c r="AH105" s="23"/>
      <c r="AI105" s="23"/>
      <c r="AJ105" s="58" t="s">
        <v>56</v>
      </c>
      <c r="AK105" s="46"/>
      <c r="AL105" s="46"/>
      <c r="AM105" s="23"/>
      <c r="AN105" s="23"/>
      <c r="AO105" s="23"/>
      <c r="AP105" s="23"/>
      <c r="AQ105" s="44">
        <f t="shared" si="8"/>
        <v>1</v>
      </c>
      <c r="AR105" s="173">
        <f t="shared" si="10"/>
        <v>136</v>
      </c>
      <c r="AS105" s="171">
        <f t="shared" si="9"/>
        <v>7.3529411764705881E-3</v>
      </c>
    </row>
    <row r="106" spans="1:45" ht="12.75" customHeight="1" x14ac:dyDescent="0.2">
      <c r="A106" s="318"/>
      <c r="B106" s="237"/>
      <c r="C106" s="42" t="s">
        <v>74</v>
      </c>
      <c r="D106" s="73"/>
      <c r="E106" s="74"/>
      <c r="F106" s="63"/>
      <c r="G106" s="64"/>
      <c r="H106" s="63"/>
      <c r="I106" s="74"/>
      <c r="J106" s="63"/>
      <c r="K106" s="63"/>
      <c r="L106" s="63"/>
      <c r="M106" s="74"/>
      <c r="N106" s="63"/>
      <c r="O106" s="63"/>
      <c r="P106" s="78"/>
      <c r="Q106" s="54"/>
      <c r="R106" s="46"/>
      <c r="S106" s="46"/>
      <c r="T106" s="46"/>
      <c r="U106" s="54"/>
      <c r="V106" s="46"/>
      <c r="W106" s="46"/>
      <c r="X106" s="54"/>
      <c r="Y106" s="46"/>
      <c r="Z106" s="46"/>
      <c r="AA106" s="46"/>
      <c r="AB106" s="46"/>
      <c r="AC106" s="46"/>
      <c r="AD106" s="54"/>
      <c r="AE106" s="54"/>
      <c r="AF106" s="54"/>
      <c r="AG106" s="54"/>
      <c r="AH106" s="23"/>
      <c r="AI106" s="23"/>
      <c r="AJ106" s="58" t="s">
        <v>56</v>
      </c>
      <c r="AK106" s="46"/>
      <c r="AL106" s="46"/>
      <c r="AM106" s="23"/>
      <c r="AN106" s="23"/>
      <c r="AO106" s="23"/>
      <c r="AP106" s="23"/>
      <c r="AQ106" s="44">
        <f t="shared" si="8"/>
        <v>1</v>
      </c>
      <c r="AR106" s="173">
        <f t="shared" si="10"/>
        <v>136</v>
      </c>
      <c r="AS106" s="171">
        <f t="shared" si="9"/>
        <v>7.3529411764705881E-3</v>
      </c>
    </row>
    <row r="107" spans="1:45" ht="12.75" customHeight="1" x14ac:dyDescent="0.2">
      <c r="A107" s="318"/>
      <c r="B107" s="235" t="s">
        <v>65</v>
      </c>
      <c r="C107" s="42" t="s">
        <v>68</v>
      </c>
      <c r="D107" s="73"/>
      <c r="E107" s="74"/>
      <c r="F107" s="63"/>
      <c r="G107" s="63"/>
      <c r="H107" s="63"/>
      <c r="I107" s="74"/>
      <c r="J107" s="63"/>
      <c r="K107" s="63"/>
      <c r="L107" s="63"/>
      <c r="M107" s="74"/>
      <c r="N107" s="63"/>
      <c r="O107" s="63"/>
      <c r="P107" s="78"/>
      <c r="Q107" s="46"/>
      <c r="R107" s="46"/>
      <c r="S107" s="46"/>
      <c r="T107" s="46"/>
      <c r="U107" s="54"/>
      <c r="V107" s="46"/>
      <c r="W107" s="46"/>
      <c r="X107" s="54"/>
      <c r="Y107" s="46"/>
      <c r="Z107" s="46"/>
      <c r="AA107" s="46"/>
      <c r="AB107" s="46"/>
      <c r="AC107" s="46"/>
      <c r="AD107" s="46"/>
      <c r="AE107" s="54"/>
      <c r="AF107" s="54"/>
      <c r="AG107" s="23"/>
      <c r="AH107" s="23"/>
      <c r="AI107" s="23"/>
      <c r="AJ107" s="23"/>
      <c r="AK107" s="57" t="s">
        <v>64</v>
      </c>
      <c r="AL107" s="46"/>
      <c r="AM107" s="23"/>
      <c r="AN107" s="23"/>
      <c r="AO107" s="23"/>
      <c r="AP107" s="23"/>
      <c r="AQ107" s="44">
        <f t="shared" si="8"/>
        <v>1</v>
      </c>
      <c r="AR107" s="173">
        <f t="shared" ref="AR107:AR118" si="11">34*2</f>
        <v>68</v>
      </c>
      <c r="AS107" s="171">
        <f t="shared" si="9"/>
        <v>1.4705882352941176E-2</v>
      </c>
    </row>
    <row r="108" spans="1:45" ht="12.75" customHeight="1" x14ac:dyDescent="0.2">
      <c r="A108" s="318"/>
      <c r="B108" s="236"/>
      <c r="C108" s="42" t="s">
        <v>69</v>
      </c>
      <c r="D108" s="73"/>
      <c r="E108" s="74"/>
      <c r="F108" s="63"/>
      <c r="G108" s="63"/>
      <c r="H108" s="63"/>
      <c r="I108" s="74"/>
      <c r="J108" s="63"/>
      <c r="K108" s="63"/>
      <c r="L108" s="63"/>
      <c r="M108" s="74"/>
      <c r="N108" s="63"/>
      <c r="O108" s="63"/>
      <c r="P108" s="78"/>
      <c r="Q108" s="54"/>
      <c r="R108" s="46"/>
      <c r="S108" s="46"/>
      <c r="T108" s="46"/>
      <c r="U108" s="54"/>
      <c r="V108" s="46"/>
      <c r="W108" s="46"/>
      <c r="X108" s="54"/>
      <c r="Y108" s="46"/>
      <c r="Z108" s="46"/>
      <c r="AA108" s="46"/>
      <c r="AB108" s="54"/>
      <c r="AC108" s="46"/>
      <c r="AD108" s="23"/>
      <c r="AE108" s="54"/>
      <c r="AF108" s="54"/>
      <c r="AG108" s="46"/>
      <c r="AH108" s="46"/>
      <c r="AI108" s="23"/>
      <c r="AJ108" s="54"/>
      <c r="AK108" s="59" t="s">
        <v>64</v>
      </c>
      <c r="AL108" s="46"/>
      <c r="AM108" s="23"/>
      <c r="AN108" s="23"/>
      <c r="AO108" s="23"/>
      <c r="AP108" s="23"/>
      <c r="AQ108" s="44">
        <f t="shared" si="8"/>
        <v>1</v>
      </c>
      <c r="AR108" s="173">
        <f t="shared" si="11"/>
        <v>68</v>
      </c>
      <c r="AS108" s="171">
        <f t="shared" si="9"/>
        <v>1.4705882352941176E-2</v>
      </c>
    </row>
    <row r="109" spans="1:45" ht="12.75" customHeight="1" x14ac:dyDescent="0.2">
      <c r="A109" s="318"/>
      <c r="B109" s="236"/>
      <c r="C109" s="42" t="s">
        <v>70</v>
      </c>
      <c r="D109" s="73"/>
      <c r="E109" s="74"/>
      <c r="F109" s="63"/>
      <c r="G109" s="63"/>
      <c r="H109" s="63"/>
      <c r="I109" s="74"/>
      <c r="J109" s="63"/>
      <c r="K109" s="63"/>
      <c r="L109" s="63"/>
      <c r="M109" s="74"/>
      <c r="N109" s="63"/>
      <c r="O109" s="63"/>
      <c r="P109" s="78"/>
      <c r="Q109" s="54"/>
      <c r="R109" s="46"/>
      <c r="S109" s="46"/>
      <c r="T109" s="46"/>
      <c r="U109" s="54"/>
      <c r="V109" s="46"/>
      <c r="W109" s="46"/>
      <c r="X109" s="54"/>
      <c r="Y109" s="46"/>
      <c r="Z109" s="46"/>
      <c r="AA109" s="46"/>
      <c r="AB109" s="54"/>
      <c r="AC109" s="46"/>
      <c r="AD109" s="23"/>
      <c r="AE109" s="54"/>
      <c r="AF109" s="54"/>
      <c r="AG109" s="46"/>
      <c r="AH109" s="46"/>
      <c r="AI109" s="23"/>
      <c r="AJ109" s="54"/>
      <c r="AK109" s="59" t="s">
        <v>64</v>
      </c>
      <c r="AL109" s="46"/>
      <c r="AM109" s="23"/>
      <c r="AN109" s="23"/>
      <c r="AO109" s="23"/>
      <c r="AP109" s="23"/>
      <c r="AQ109" s="44">
        <f t="shared" si="8"/>
        <v>1</v>
      </c>
      <c r="AR109" s="67">
        <f t="shared" si="11"/>
        <v>68</v>
      </c>
      <c r="AS109" s="45">
        <f t="shared" si="9"/>
        <v>1.4705882352941176E-2</v>
      </c>
    </row>
    <row r="110" spans="1:45" ht="12.75" customHeight="1" x14ac:dyDescent="0.2">
      <c r="A110" s="318"/>
      <c r="B110" s="236"/>
      <c r="C110" s="42" t="s">
        <v>71</v>
      </c>
      <c r="D110" s="73"/>
      <c r="E110" s="74"/>
      <c r="F110" s="63"/>
      <c r="G110" s="63"/>
      <c r="H110" s="63"/>
      <c r="I110" s="74"/>
      <c r="J110" s="63"/>
      <c r="K110" s="63"/>
      <c r="L110" s="63"/>
      <c r="M110" s="74"/>
      <c r="N110" s="63"/>
      <c r="O110" s="63"/>
      <c r="P110" s="78"/>
      <c r="Q110" s="54"/>
      <c r="R110" s="46"/>
      <c r="S110" s="46"/>
      <c r="T110" s="46"/>
      <c r="U110" s="54"/>
      <c r="V110" s="46"/>
      <c r="W110" s="46"/>
      <c r="X110" s="54"/>
      <c r="Y110" s="46"/>
      <c r="Z110" s="46"/>
      <c r="AA110" s="46"/>
      <c r="AB110" s="54"/>
      <c r="AC110" s="46"/>
      <c r="AD110" s="23"/>
      <c r="AE110" s="54"/>
      <c r="AF110" s="54"/>
      <c r="AG110" s="46"/>
      <c r="AH110" s="46"/>
      <c r="AI110" s="23"/>
      <c r="AJ110" s="54"/>
      <c r="AK110" s="59" t="s">
        <v>64</v>
      </c>
      <c r="AL110" s="46"/>
      <c r="AM110" s="23"/>
      <c r="AN110" s="23"/>
      <c r="AO110" s="23"/>
      <c r="AP110" s="23"/>
      <c r="AQ110" s="44">
        <f t="shared" si="8"/>
        <v>1</v>
      </c>
      <c r="AR110" s="67">
        <f t="shared" si="11"/>
        <v>68</v>
      </c>
      <c r="AS110" s="45">
        <f t="shared" si="9"/>
        <v>1.4705882352941176E-2</v>
      </c>
    </row>
    <row r="111" spans="1:45" ht="12.75" customHeight="1" x14ac:dyDescent="0.2">
      <c r="A111" s="318"/>
      <c r="B111" s="236"/>
      <c r="C111" s="42" t="s">
        <v>72</v>
      </c>
      <c r="D111" s="73"/>
      <c r="E111" s="74"/>
      <c r="F111" s="63"/>
      <c r="G111" s="63"/>
      <c r="H111" s="63"/>
      <c r="I111" s="74"/>
      <c r="J111" s="63"/>
      <c r="K111" s="63"/>
      <c r="L111" s="63"/>
      <c r="M111" s="74"/>
      <c r="N111" s="63"/>
      <c r="O111" s="63"/>
      <c r="P111" s="78"/>
      <c r="Q111" s="54"/>
      <c r="R111" s="46"/>
      <c r="S111" s="46"/>
      <c r="T111" s="46"/>
      <c r="U111" s="54"/>
      <c r="V111" s="46"/>
      <c r="W111" s="46"/>
      <c r="X111" s="54"/>
      <c r="Y111" s="46"/>
      <c r="Z111" s="46"/>
      <c r="AA111" s="46"/>
      <c r="AB111" s="54"/>
      <c r="AC111" s="46"/>
      <c r="AD111" s="23"/>
      <c r="AE111" s="54"/>
      <c r="AF111" s="54"/>
      <c r="AG111" s="46"/>
      <c r="AH111" s="46"/>
      <c r="AI111" s="23"/>
      <c r="AJ111" s="54"/>
      <c r="AK111" s="59" t="s">
        <v>64</v>
      </c>
      <c r="AL111" s="46"/>
      <c r="AM111" s="23"/>
      <c r="AN111" s="23"/>
      <c r="AO111" s="23"/>
      <c r="AP111" s="23"/>
      <c r="AQ111" s="44">
        <f t="shared" si="8"/>
        <v>1</v>
      </c>
      <c r="AR111" s="67">
        <f t="shared" si="11"/>
        <v>68</v>
      </c>
      <c r="AS111" s="45">
        <f t="shared" si="9"/>
        <v>1.4705882352941176E-2</v>
      </c>
    </row>
    <row r="112" spans="1:45" ht="12.75" customHeight="1" x14ac:dyDescent="0.2">
      <c r="A112" s="318"/>
      <c r="B112" s="236"/>
      <c r="C112" s="42" t="s">
        <v>73</v>
      </c>
      <c r="D112" s="73"/>
      <c r="E112" s="74"/>
      <c r="F112" s="63"/>
      <c r="G112" s="63"/>
      <c r="H112" s="63"/>
      <c r="I112" s="74"/>
      <c r="J112" s="63"/>
      <c r="K112" s="63"/>
      <c r="L112" s="63"/>
      <c r="M112" s="74"/>
      <c r="N112" s="63"/>
      <c r="O112" s="63"/>
      <c r="P112" s="78"/>
      <c r="Q112" s="54"/>
      <c r="R112" s="46"/>
      <c r="S112" s="46"/>
      <c r="T112" s="46"/>
      <c r="U112" s="54"/>
      <c r="V112" s="46"/>
      <c r="W112" s="46"/>
      <c r="X112" s="54"/>
      <c r="Y112" s="46"/>
      <c r="Z112" s="46"/>
      <c r="AA112" s="46"/>
      <c r="AB112" s="54"/>
      <c r="AC112" s="46"/>
      <c r="AD112" s="23"/>
      <c r="AE112" s="54"/>
      <c r="AF112" s="54"/>
      <c r="AG112" s="46"/>
      <c r="AH112" s="46"/>
      <c r="AI112" s="23"/>
      <c r="AJ112" s="54"/>
      <c r="AK112" s="59" t="s">
        <v>64</v>
      </c>
      <c r="AL112" s="46"/>
      <c r="AM112" s="23"/>
      <c r="AN112" s="23"/>
      <c r="AO112" s="23"/>
      <c r="AP112" s="23"/>
      <c r="AQ112" s="44">
        <f t="shared" si="8"/>
        <v>1</v>
      </c>
      <c r="AR112" s="67">
        <f t="shared" si="11"/>
        <v>68</v>
      </c>
      <c r="AS112" s="45">
        <f t="shared" si="9"/>
        <v>1.4705882352941176E-2</v>
      </c>
    </row>
    <row r="113" spans="1:45" ht="12.75" customHeight="1" x14ac:dyDescent="0.2">
      <c r="A113" s="318"/>
      <c r="B113" s="237"/>
      <c r="C113" s="42" t="s">
        <v>74</v>
      </c>
      <c r="D113" s="53"/>
      <c r="E113" s="79"/>
      <c r="F113" s="65"/>
      <c r="G113" s="65"/>
      <c r="H113" s="65"/>
      <c r="I113" s="79"/>
      <c r="J113" s="65"/>
      <c r="K113" s="65"/>
      <c r="L113" s="65"/>
      <c r="M113" s="79"/>
      <c r="N113" s="65"/>
      <c r="O113" s="65"/>
      <c r="P113" s="46"/>
      <c r="Q113" s="54"/>
      <c r="R113" s="46"/>
      <c r="S113" s="46"/>
      <c r="T113" s="46"/>
      <c r="U113" s="54"/>
      <c r="V113" s="46"/>
      <c r="W113" s="46"/>
      <c r="X113" s="54"/>
      <c r="Y113" s="46"/>
      <c r="Z113" s="46"/>
      <c r="AA113" s="46"/>
      <c r="AB113" s="54"/>
      <c r="AC113" s="46"/>
      <c r="AD113" s="23"/>
      <c r="AE113" s="54"/>
      <c r="AF113" s="54"/>
      <c r="AG113" s="46"/>
      <c r="AH113" s="46"/>
      <c r="AI113" s="23"/>
      <c r="AJ113" s="54"/>
      <c r="AK113" s="59" t="s">
        <v>64</v>
      </c>
      <c r="AL113" s="46"/>
      <c r="AM113" s="23"/>
      <c r="AN113" s="23"/>
      <c r="AO113" s="23"/>
      <c r="AP113" s="23"/>
      <c r="AQ113" s="44">
        <f t="shared" si="8"/>
        <v>1</v>
      </c>
      <c r="AR113" s="67">
        <f t="shared" si="11"/>
        <v>68</v>
      </c>
      <c r="AS113" s="45">
        <f t="shared" si="9"/>
        <v>1.4705882352941176E-2</v>
      </c>
    </row>
    <row r="114" spans="1:45" ht="12.75" customHeight="1" x14ac:dyDescent="0.2">
      <c r="A114" s="318"/>
      <c r="B114" s="254" t="s">
        <v>66</v>
      </c>
      <c r="C114" s="42" t="s">
        <v>68</v>
      </c>
      <c r="D114" s="53"/>
      <c r="E114" s="54"/>
      <c r="F114" s="46"/>
      <c r="G114" s="46"/>
      <c r="H114" s="46"/>
      <c r="I114" s="54"/>
      <c r="J114" s="46"/>
      <c r="K114" s="65"/>
      <c r="L114" s="46"/>
      <c r="M114" s="54"/>
      <c r="N114" s="46"/>
      <c r="O114" s="46"/>
      <c r="P114" s="58" t="s">
        <v>56</v>
      </c>
      <c r="Q114" s="54"/>
      <c r="R114" s="46"/>
      <c r="S114" s="46"/>
      <c r="T114" s="46"/>
      <c r="U114" s="54"/>
      <c r="V114" s="46"/>
      <c r="W114" s="46"/>
      <c r="X114" s="54"/>
      <c r="Y114" s="46"/>
      <c r="Z114" s="46"/>
      <c r="AA114" s="46"/>
      <c r="AB114" s="54"/>
      <c r="AC114" s="58" t="s">
        <v>56</v>
      </c>
      <c r="AD114" s="23"/>
      <c r="AE114" s="54"/>
      <c r="AF114" s="54"/>
      <c r="AG114" s="46"/>
      <c r="AH114" s="58" t="s">
        <v>56</v>
      </c>
      <c r="AI114" s="23"/>
      <c r="AJ114" s="54"/>
      <c r="AK114" s="46"/>
      <c r="AL114" s="46"/>
      <c r="AM114" s="23"/>
      <c r="AN114" s="23"/>
      <c r="AO114" s="23"/>
      <c r="AP114" s="23"/>
      <c r="AQ114" s="44">
        <f t="shared" si="8"/>
        <v>3</v>
      </c>
      <c r="AR114" s="67">
        <f t="shared" si="11"/>
        <v>68</v>
      </c>
      <c r="AS114" s="45">
        <f t="shared" si="9"/>
        <v>4.4117647058823532E-2</v>
      </c>
    </row>
    <row r="115" spans="1:45" ht="12.75" customHeight="1" x14ac:dyDescent="0.2">
      <c r="A115" s="318"/>
      <c r="B115" s="255"/>
      <c r="C115" s="42" t="s">
        <v>69</v>
      </c>
      <c r="D115" s="53"/>
      <c r="E115" s="54"/>
      <c r="F115" s="46"/>
      <c r="G115" s="46"/>
      <c r="H115" s="46"/>
      <c r="I115" s="54"/>
      <c r="J115" s="46"/>
      <c r="K115" s="65"/>
      <c r="L115" s="46"/>
      <c r="M115" s="54"/>
      <c r="N115" s="46"/>
      <c r="O115" s="46"/>
      <c r="P115" s="58" t="s">
        <v>56</v>
      </c>
      <c r="Q115" s="54"/>
      <c r="R115" s="46"/>
      <c r="S115" s="46"/>
      <c r="T115" s="46"/>
      <c r="U115" s="54"/>
      <c r="V115" s="46"/>
      <c r="W115" s="46"/>
      <c r="X115" s="54"/>
      <c r="Y115" s="46"/>
      <c r="Z115" s="46"/>
      <c r="AA115" s="46"/>
      <c r="AB115" s="54"/>
      <c r="AC115" s="58" t="s">
        <v>56</v>
      </c>
      <c r="AD115" s="23"/>
      <c r="AE115" s="54"/>
      <c r="AF115" s="54"/>
      <c r="AG115" s="46"/>
      <c r="AH115" s="58" t="s">
        <v>56</v>
      </c>
      <c r="AI115" s="23"/>
      <c r="AJ115" s="54"/>
      <c r="AK115" s="46"/>
      <c r="AL115" s="46"/>
      <c r="AM115" s="23"/>
      <c r="AN115" s="23"/>
      <c r="AO115" s="23"/>
      <c r="AP115" s="23"/>
      <c r="AQ115" s="44">
        <f t="shared" si="8"/>
        <v>3</v>
      </c>
      <c r="AR115" s="67">
        <f t="shared" si="11"/>
        <v>68</v>
      </c>
      <c r="AS115" s="45">
        <f t="shared" si="9"/>
        <v>4.4117647058823532E-2</v>
      </c>
    </row>
    <row r="116" spans="1:45" ht="12.75" customHeight="1" x14ac:dyDescent="0.2">
      <c r="A116" s="318"/>
      <c r="B116" s="255"/>
      <c r="C116" s="148" t="s">
        <v>70</v>
      </c>
      <c r="D116" s="53"/>
      <c r="E116" s="54"/>
      <c r="F116" s="46"/>
      <c r="G116" s="46"/>
      <c r="H116" s="46"/>
      <c r="I116" s="54"/>
      <c r="J116" s="46"/>
      <c r="K116" s="149"/>
      <c r="L116" s="46"/>
      <c r="M116" s="54"/>
      <c r="N116" s="46"/>
      <c r="O116" s="46"/>
      <c r="P116" s="58" t="s">
        <v>56</v>
      </c>
      <c r="Q116" s="54"/>
      <c r="R116" s="46"/>
      <c r="S116" s="46"/>
      <c r="T116" s="46"/>
      <c r="U116" s="54"/>
      <c r="V116" s="46"/>
      <c r="W116" s="46"/>
      <c r="X116" s="54"/>
      <c r="Y116" s="46"/>
      <c r="Z116" s="46"/>
      <c r="AA116" s="46"/>
      <c r="AB116" s="54"/>
      <c r="AC116" s="58" t="s">
        <v>56</v>
      </c>
      <c r="AD116" s="23"/>
      <c r="AE116" s="54"/>
      <c r="AF116" s="54"/>
      <c r="AG116" s="46"/>
      <c r="AH116" s="58" t="s">
        <v>56</v>
      </c>
      <c r="AI116" s="23"/>
      <c r="AJ116" s="54"/>
      <c r="AK116" s="46"/>
      <c r="AL116" s="46"/>
      <c r="AM116" s="23"/>
      <c r="AN116" s="23"/>
      <c r="AO116" s="23"/>
      <c r="AP116" s="23"/>
      <c r="AQ116" s="44">
        <f t="shared" si="8"/>
        <v>3</v>
      </c>
      <c r="AR116" s="67">
        <v>68</v>
      </c>
      <c r="AS116" s="45">
        <f t="shared" si="9"/>
        <v>4.4117647058823532E-2</v>
      </c>
    </row>
    <row r="117" spans="1:45" ht="12.75" customHeight="1" x14ac:dyDescent="0.2">
      <c r="A117" s="318"/>
      <c r="B117" s="255"/>
      <c r="C117" s="165" t="s">
        <v>71</v>
      </c>
      <c r="D117" s="53"/>
      <c r="E117" s="54"/>
      <c r="F117" s="46"/>
      <c r="G117" s="46"/>
      <c r="H117" s="46"/>
      <c r="I117" s="54"/>
      <c r="J117" s="46"/>
      <c r="K117" s="149"/>
      <c r="L117" s="46"/>
      <c r="M117" s="54"/>
      <c r="N117" s="46"/>
      <c r="O117" s="46"/>
      <c r="P117" s="58" t="s">
        <v>56</v>
      </c>
      <c r="Q117" s="54"/>
      <c r="R117" s="46"/>
      <c r="S117" s="46"/>
      <c r="T117" s="46"/>
      <c r="U117" s="54"/>
      <c r="V117" s="46"/>
      <c r="W117" s="46"/>
      <c r="X117" s="54"/>
      <c r="Y117" s="46"/>
      <c r="Z117" s="46"/>
      <c r="AA117" s="46"/>
      <c r="AB117" s="54"/>
      <c r="AC117" s="58" t="s">
        <v>56</v>
      </c>
      <c r="AD117" s="23"/>
      <c r="AE117" s="54"/>
      <c r="AF117" s="54"/>
      <c r="AG117" s="46"/>
      <c r="AH117" s="58" t="s">
        <v>56</v>
      </c>
      <c r="AI117" s="23"/>
      <c r="AJ117" s="54"/>
      <c r="AK117" s="46"/>
      <c r="AL117" s="46"/>
      <c r="AM117" s="23"/>
      <c r="AN117" s="23"/>
      <c r="AO117" s="23"/>
      <c r="AP117" s="23"/>
      <c r="AQ117" s="44">
        <f t="shared" si="8"/>
        <v>3</v>
      </c>
      <c r="AR117" s="67">
        <v>68</v>
      </c>
      <c r="AS117" s="45">
        <f t="shared" si="9"/>
        <v>4.4117647058823532E-2</v>
      </c>
    </row>
    <row r="118" spans="1:45" ht="12.75" customHeight="1" x14ac:dyDescent="0.2">
      <c r="A118" s="318"/>
      <c r="B118" s="256"/>
      <c r="C118" s="165" t="s">
        <v>72</v>
      </c>
      <c r="D118" s="53"/>
      <c r="E118" s="54"/>
      <c r="F118" s="46"/>
      <c r="G118" s="46"/>
      <c r="H118" s="46"/>
      <c r="I118" s="54"/>
      <c r="J118" s="46"/>
      <c r="K118" s="46"/>
      <c r="L118" s="46"/>
      <c r="M118" s="54"/>
      <c r="N118" s="46"/>
      <c r="O118" s="46"/>
      <c r="P118" s="58" t="s">
        <v>56</v>
      </c>
      <c r="Q118" s="54"/>
      <c r="R118" s="46"/>
      <c r="S118" s="46"/>
      <c r="T118" s="46"/>
      <c r="U118" s="54"/>
      <c r="V118" s="46"/>
      <c r="W118" s="46"/>
      <c r="X118" s="54"/>
      <c r="Y118" s="46"/>
      <c r="Z118" s="46"/>
      <c r="AA118" s="46"/>
      <c r="AB118" s="54"/>
      <c r="AC118" s="58" t="s">
        <v>56</v>
      </c>
      <c r="AD118" s="23"/>
      <c r="AE118" s="54"/>
      <c r="AF118" s="54"/>
      <c r="AG118" s="46"/>
      <c r="AH118" s="58" t="s">
        <v>56</v>
      </c>
      <c r="AI118" s="23"/>
      <c r="AJ118" s="54"/>
      <c r="AK118" s="46"/>
      <c r="AL118" s="46"/>
      <c r="AM118" s="23"/>
      <c r="AN118" s="23"/>
      <c r="AO118" s="23"/>
      <c r="AP118" s="23"/>
      <c r="AQ118" s="44">
        <f t="shared" si="8"/>
        <v>3</v>
      </c>
      <c r="AR118" s="67">
        <f t="shared" si="11"/>
        <v>68</v>
      </c>
      <c r="AS118" s="45">
        <f t="shared" si="9"/>
        <v>4.4117647058823532E-2</v>
      </c>
    </row>
    <row r="119" spans="1:45" s="39" customFormat="1" ht="20.25" customHeight="1" x14ac:dyDescent="0.2">
      <c r="A119" s="52"/>
      <c r="B119" s="69"/>
      <c r="C119" s="69"/>
      <c r="D119" s="69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2"/>
      <c r="AN119" s="52"/>
      <c r="AO119" s="52"/>
      <c r="AP119" s="52"/>
      <c r="AQ119" s="52"/>
      <c r="AR119" s="52"/>
      <c r="AS119" s="52"/>
    </row>
    <row r="120" spans="1:45" s="39" customFormat="1" ht="123" customHeight="1" x14ac:dyDescent="0.2">
      <c r="A120" s="288" t="s">
        <v>75</v>
      </c>
      <c r="B120" s="288"/>
      <c r="C120" s="288"/>
      <c r="D120" s="288"/>
      <c r="E120" s="251" t="s">
        <v>24</v>
      </c>
      <c r="F120" s="252"/>
      <c r="G120" s="252"/>
      <c r="H120" s="252"/>
      <c r="I120" s="252"/>
      <c r="J120" s="252"/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52"/>
      <c r="AG120" s="252"/>
      <c r="AH120" s="252"/>
      <c r="AI120" s="252"/>
      <c r="AJ120" s="252"/>
      <c r="AK120" s="252"/>
      <c r="AL120" s="252"/>
      <c r="AM120" s="252"/>
      <c r="AN120" s="252"/>
      <c r="AO120" s="252"/>
      <c r="AP120" s="253"/>
      <c r="AQ120" s="281" t="s">
        <v>25</v>
      </c>
      <c r="AR120" s="281" t="s">
        <v>26</v>
      </c>
      <c r="AS120" s="282" t="s">
        <v>27</v>
      </c>
    </row>
    <row r="121" spans="1:45" s="39" customFormat="1" x14ac:dyDescent="0.2">
      <c r="A121" s="283" t="s">
        <v>28</v>
      </c>
      <c r="B121" s="284"/>
      <c r="C121" s="235" t="s">
        <v>29</v>
      </c>
      <c r="D121" s="37" t="s">
        <v>30</v>
      </c>
      <c r="E121" s="287" t="s">
        <v>31</v>
      </c>
      <c r="F121" s="287"/>
      <c r="G121" s="287"/>
      <c r="H121" s="287"/>
      <c r="I121" s="287" t="s">
        <v>32</v>
      </c>
      <c r="J121" s="287"/>
      <c r="K121" s="287"/>
      <c r="L121" s="287"/>
      <c r="M121" s="287" t="s">
        <v>33</v>
      </c>
      <c r="N121" s="287"/>
      <c r="O121" s="287"/>
      <c r="P121" s="287"/>
      <c r="Q121" s="287" t="s">
        <v>34</v>
      </c>
      <c r="R121" s="287"/>
      <c r="S121" s="287"/>
      <c r="T121" s="287"/>
      <c r="U121" s="287" t="s">
        <v>35</v>
      </c>
      <c r="V121" s="287"/>
      <c r="W121" s="287"/>
      <c r="X121" s="287" t="s">
        <v>36</v>
      </c>
      <c r="Y121" s="287"/>
      <c r="Z121" s="287"/>
      <c r="AA121" s="287"/>
      <c r="AB121" s="287" t="s">
        <v>37</v>
      </c>
      <c r="AC121" s="287"/>
      <c r="AD121" s="287"/>
      <c r="AE121" s="287" t="s">
        <v>38</v>
      </c>
      <c r="AF121" s="287"/>
      <c r="AG121" s="287"/>
      <c r="AH121" s="287"/>
      <c r="AI121" s="287"/>
      <c r="AJ121" s="287" t="s">
        <v>39</v>
      </c>
      <c r="AK121" s="287"/>
      <c r="AL121" s="287"/>
      <c r="AM121" s="287" t="s">
        <v>40</v>
      </c>
      <c r="AN121" s="287"/>
      <c r="AO121" s="287"/>
      <c r="AP121" s="287"/>
      <c r="AQ121" s="281"/>
      <c r="AR121" s="281"/>
      <c r="AS121" s="282"/>
    </row>
    <row r="122" spans="1:45" s="39" customFormat="1" x14ac:dyDescent="0.2">
      <c r="A122" s="285"/>
      <c r="B122" s="286"/>
      <c r="C122" s="237"/>
      <c r="D122" s="132" t="s">
        <v>41</v>
      </c>
      <c r="E122" s="80">
        <v>1</v>
      </c>
      <c r="F122" s="80">
        <v>2</v>
      </c>
      <c r="G122" s="80">
        <v>3</v>
      </c>
      <c r="H122" s="80">
        <v>4</v>
      </c>
      <c r="I122" s="80">
        <v>5</v>
      </c>
      <c r="J122" s="80">
        <v>6</v>
      </c>
      <c r="K122" s="80">
        <v>7</v>
      </c>
      <c r="L122" s="80">
        <v>8</v>
      </c>
      <c r="M122" s="80">
        <v>9</v>
      </c>
      <c r="N122" s="80">
        <v>10</v>
      </c>
      <c r="O122" s="80">
        <v>11</v>
      </c>
      <c r="P122" s="80">
        <v>12</v>
      </c>
      <c r="Q122" s="80">
        <v>13</v>
      </c>
      <c r="R122" s="80">
        <v>14</v>
      </c>
      <c r="S122" s="80">
        <v>15</v>
      </c>
      <c r="T122" s="80">
        <v>16</v>
      </c>
      <c r="U122" s="80">
        <v>17</v>
      </c>
      <c r="V122" s="80">
        <v>18</v>
      </c>
      <c r="W122" s="80">
        <v>19</v>
      </c>
      <c r="X122" s="80">
        <v>20</v>
      </c>
      <c r="Y122" s="80">
        <v>21</v>
      </c>
      <c r="Z122" s="80">
        <v>22</v>
      </c>
      <c r="AA122" s="80">
        <v>23</v>
      </c>
      <c r="AB122" s="80">
        <v>24</v>
      </c>
      <c r="AC122" s="80">
        <v>25</v>
      </c>
      <c r="AD122" s="80">
        <v>26</v>
      </c>
      <c r="AE122" s="80">
        <v>27</v>
      </c>
      <c r="AF122" s="80">
        <v>28</v>
      </c>
      <c r="AG122" s="80">
        <v>29</v>
      </c>
      <c r="AH122" s="80">
        <v>30</v>
      </c>
      <c r="AI122" s="80">
        <v>31</v>
      </c>
      <c r="AJ122" s="80">
        <v>32</v>
      </c>
      <c r="AK122" s="41">
        <v>33</v>
      </c>
      <c r="AL122" s="41">
        <v>34</v>
      </c>
      <c r="AM122" s="41">
        <v>35</v>
      </c>
      <c r="AN122" s="41">
        <v>36</v>
      </c>
      <c r="AO122" s="41">
        <v>37</v>
      </c>
      <c r="AP122" s="41">
        <v>38</v>
      </c>
      <c r="AQ122" s="281"/>
      <c r="AR122" s="281"/>
      <c r="AS122" s="282"/>
    </row>
    <row r="123" spans="1:45" s="39" customFormat="1" ht="15" customHeight="1" x14ac:dyDescent="0.2">
      <c r="A123" s="238" t="s">
        <v>54</v>
      </c>
      <c r="B123" s="235" t="s">
        <v>142</v>
      </c>
      <c r="C123" s="148" t="s">
        <v>76</v>
      </c>
      <c r="D123" s="37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174" t="s">
        <v>45</v>
      </c>
      <c r="AB123" s="41"/>
      <c r="AC123" s="41"/>
      <c r="AD123" s="41"/>
      <c r="AE123" s="41"/>
      <c r="AF123" s="41"/>
      <c r="AG123" s="41"/>
      <c r="AH123" s="41"/>
      <c r="AI123" s="41"/>
      <c r="AJ123" s="41"/>
      <c r="AK123" s="166"/>
      <c r="AL123" s="41"/>
      <c r="AM123" s="41"/>
      <c r="AN123" s="41"/>
      <c r="AO123" s="41"/>
      <c r="AP123" s="41"/>
      <c r="AQ123" s="157">
        <v>1</v>
      </c>
      <c r="AR123" s="157">
        <v>0</v>
      </c>
      <c r="AS123" s="157">
        <v>0</v>
      </c>
    </row>
    <row r="124" spans="1:45" s="39" customFormat="1" ht="14.25" x14ac:dyDescent="0.2">
      <c r="A124" s="239"/>
      <c r="B124" s="236"/>
      <c r="C124" s="148" t="s">
        <v>78</v>
      </c>
      <c r="D124" s="37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174" t="s">
        <v>45</v>
      </c>
      <c r="AB124" s="41"/>
      <c r="AC124" s="41"/>
      <c r="AD124" s="41"/>
      <c r="AE124" s="41"/>
      <c r="AF124" s="41"/>
      <c r="AG124" s="41"/>
      <c r="AH124" s="41"/>
      <c r="AI124" s="41"/>
      <c r="AJ124" s="41"/>
      <c r="AK124" s="166"/>
      <c r="AL124" s="41"/>
      <c r="AM124" s="41"/>
      <c r="AN124" s="41"/>
      <c r="AO124" s="41"/>
      <c r="AP124" s="41"/>
      <c r="AQ124" s="157">
        <v>1</v>
      </c>
      <c r="AR124" s="157">
        <v>0</v>
      </c>
      <c r="AS124" s="157">
        <v>0</v>
      </c>
    </row>
    <row r="125" spans="1:45" s="39" customFormat="1" ht="14.25" x14ac:dyDescent="0.2">
      <c r="A125" s="239"/>
      <c r="B125" s="236"/>
      <c r="C125" s="148" t="s">
        <v>79</v>
      </c>
      <c r="D125" s="37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174" t="s">
        <v>45</v>
      </c>
      <c r="AB125" s="41"/>
      <c r="AC125" s="41"/>
      <c r="AD125" s="41"/>
      <c r="AE125" s="41"/>
      <c r="AF125" s="41"/>
      <c r="AG125" s="41"/>
      <c r="AH125" s="41"/>
      <c r="AI125" s="41"/>
      <c r="AJ125" s="41"/>
      <c r="AK125" s="166"/>
      <c r="AL125" s="41"/>
      <c r="AM125" s="41"/>
      <c r="AN125" s="41"/>
      <c r="AO125" s="41"/>
      <c r="AP125" s="41"/>
      <c r="AQ125" s="157">
        <v>1</v>
      </c>
      <c r="AR125" s="157">
        <v>0</v>
      </c>
      <c r="AS125" s="157">
        <v>0</v>
      </c>
    </row>
    <row r="126" spans="1:45" s="39" customFormat="1" ht="14.25" x14ac:dyDescent="0.2">
      <c r="A126" s="239"/>
      <c r="B126" s="236"/>
      <c r="C126" s="148" t="s">
        <v>80</v>
      </c>
      <c r="D126" s="37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174" t="s">
        <v>45</v>
      </c>
      <c r="AB126" s="41"/>
      <c r="AC126" s="41"/>
      <c r="AD126" s="41"/>
      <c r="AE126" s="41"/>
      <c r="AF126" s="41"/>
      <c r="AG126" s="41"/>
      <c r="AH126" s="41"/>
      <c r="AI126" s="41"/>
      <c r="AJ126" s="41"/>
      <c r="AK126" s="166"/>
      <c r="AL126" s="41"/>
      <c r="AM126" s="41"/>
      <c r="AN126" s="41"/>
      <c r="AO126" s="41"/>
      <c r="AP126" s="41"/>
      <c r="AQ126" s="157">
        <v>1</v>
      </c>
      <c r="AR126" s="157">
        <v>0</v>
      </c>
      <c r="AS126" s="157">
        <v>0</v>
      </c>
    </row>
    <row r="127" spans="1:45" s="39" customFormat="1" ht="14.25" x14ac:dyDescent="0.2">
      <c r="A127" s="239"/>
      <c r="B127" s="237"/>
      <c r="C127" s="148" t="s">
        <v>81</v>
      </c>
      <c r="D127" s="37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174" t="s">
        <v>45</v>
      </c>
      <c r="AB127" s="41"/>
      <c r="AC127" s="41"/>
      <c r="AD127" s="41"/>
      <c r="AE127" s="41"/>
      <c r="AF127" s="41"/>
      <c r="AG127" s="41"/>
      <c r="AH127" s="41"/>
      <c r="AI127" s="41"/>
      <c r="AJ127" s="41"/>
      <c r="AK127" s="166"/>
      <c r="AL127" s="41"/>
      <c r="AM127" s="41"/>
      <c r="AN127" s="41"/>
      <c r="AO127" s="41"/>
      <c r="AP127" s="41"/>
      <c r="AQ127" s="157">
        <v>1</v>
      </c>
      <c r="AR127" s="157">
        <v>0</v>
      </c>
      <c r="AS127" s="157">
        <v>0</v>
      </c>
    </row>
    <row r="128" spans="1:45" ht="12.75" customHeight="1" x14ac:dyDescent="0.2">
      <c r="A128" s="239"/>
      <c r="B128" s="235" t="s">
        <v>43</v>
      </c>
      <c r="C128" s="42" t="s">
        <v>76</v>
      </c>
      <c r="D128" s="167"/>
      <c r="E128" s="168"/>
      <c r="F128" s="169" t="s">
        <v>56</v>
      </c>
      <c r="G128" s="168"/>
      <c r="H128" s="168"/>
      <c r="I128" s="168"/>
      <c r="J128" s="168"/>
      <c r="K128" s="169" t="s">
        <v>56</v>
      </c>
      <c r="L128" s="168"/>
      <c r="M128" s="168"/>
      <c r="N128" s="168"/>
      <c r="O128" s="168"/>
      <c r="P128" s="168"/>
      <c r="Q128" s="168"/>
      <c r="R128" s="168"/>
      <c r="S128" s="169" t="s">
        <v>56</v>
      </c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9" t="s">
        <v>56</v>
      </c>
      <c r="AE128" s="168"/>
      <c r="AF128" s="168"/>
      <c r="AG128" s="178" t="s">
        <v>77</v>
      </c>
      <c r="AH128" s="168"/>
      <c r="AI128" s="168"/>
      <c r="AJ128" s="169" t="s">
        <v>56</v>
      </c>
      <c r="AK128" s="78"/>
      <c r="AL128" s="46"/>
      <c r="AM128" s="47"/>
      <c r="AN128" s="47"/>
      <c r="AO128" s="47"/>
      <c r="AP128" s="47"/>
      <c r="AQ128" s="47">
        <f t="shared" ref="AQ128:AQ147" si="12">COUNTA(E128:AP128)</f>
        <v>6</v>
      </c>
      <c r="AR128" s="23">
        <f t="shared" ref="AR128:AR132" si="13">34*5</f>
        <v>170</v>
      </c>
      <c r="AS128" s="83">
        <f t="shared" ref="AS128:AS193" si="14">AQ128/AR128</f>
        <v>3.5294117647058823E-2</v>
      </c>
    </row>
    <row r="129" spans="1:45" ht="12.75" customHeight="1" x14ac:dyDescent="0.2">
      <c r="A129" s="239"/>
      <c r="B129" s="236"/>
      <c r="C129" s="42" t="s">
        <v>78</v>
      </c>
      <c r="D129" s="81"/>
      <c r="E129" s="63"/>
      <c r="F129" s="82" t="s">
        <v>56</v>
      </c>
      <c r="G129" s="63"/>
      <c r="H129" s="63"/>
      <c r="I129" s="63"/>
      <c r="J129" s="63"/>
      <c r="K129" s="82" t="s">
        <v>56</v>
      </c>
      <c r="L129" s="63"/>
      <c r="M129" s="63"/>
      <c r="N129" s="63"/>
      <c r="O129" s="63"/>
      <c r="P129" s="63"/>
      <c r="Q129" s="63"/>
      <c r="R129" s="63"/>
      <c r="S129" s="82" t="s">
        <v>56</v>
      </c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82" t="s">
        <v>56</v>
      </c>
      <c r="AE129" s="63"/>
      <c r="AF129" s="63"/>
      <c r="AG129" s="179" t="s">
        <v>77</v>
      </c>
      <c r="AH129" s="63"/>
      <c r="AI129" s="63"/>
      <c r="AJ129" s="82" t="s">
        <v>56</v>
      </c>
      <c r="AK129" s="78"/>
      <c r="AL129" s="46"/>
      <c r="AM129" s="47"/>
      <c r="AN129" s="47"/>
      <c r="AO129" s="47"/>
      <c r="AP129" s="47"/>
      <c r="AQ129" s="47">
        <f t="shared" si="12"/>
        <v>6</v>
      </c>
      <c r="AR129" s="23">
        <f t="shared" si="13"/>
        <v>170</v>
      </c>
      <c r="AS129" s="83">
        <f t="shared" si="14"/>
        <v>3.5294117647058823E-2</v>
      </c>
    </row>
    <row r="130" spans="1:45" ht="12.75" customHeight="1" x14ac:dyDescent="0.2">
      <c r="A130" s="239"/>
      <c r="B130" s="236"/>
      <c r="C130" s="42" t="s">
        <v>79</v>
      </c>
      <c r="D130" s="81"/>
      <c r="E130" s="63"/>
      <c r="F130" s="82" t="s">
        <v>56</v>
      </c>
      <c r="G130" s="63"/>
      <c r="H130" s="63"/>
      <c r="I130" s="63"/>
      <c r="J130" s="63"/>
      <c r="K130" s="82" t="s">
        <v>56</v>
      </c>
      <c r="L130" s="63"/>
      <c r="M130" s="63"/>
      <c r="N130" s="63"/>
      <c r="O130" s="63"/>
      <c r="P130" s="63"/>
      <c r="Q130" s="63"/>
      <c r="R130" s="63"/>
      <c r="S130" s="82" t="s">
        <v>56</v>
      </c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82" t="s">
        <v>56</v>
      </c>
      <c r="AE130" s="63"/>
      <c r="AF130" s="63"/>
      <c r="AG130" s="179" t="s">
        <v>77</v>
      </c>
      <c r="AH130" s="63"/>
      <c r="AI130" s="63"/>
      <c r="AJ130" s="82" t="s">
        <v>56</v>
      </c>
      <c r="AK130" s="78"/>
      <c r="AL130" s="46"/>
      <c r="AM130" s="47"/>
      <c r="AN130" s="47"/>
      <c r="AO130" s="47"/>
      <c r="AP130" s="47"/>
      <c r="AQ130" s="47">
        <f t="shared" si="12"/>
        <v>6</v>
      </c>
      <c r="AR130" s="23">
        <f t="shared" si="13"/>
        <v>170</v>
      </c>
      <c r="AS130" s="83">
        <f t="shared" si="14"/>
        <v>3.5294117647058823E-2</v>
      </c>
    </row>
    <row r="131" spans="1:45" ht="12.75" customHeight="1" x14ac:dyDescent="0.2">
      <c r="A131" s="239"/>
      <c r="B131" s="236"/>
      <c r="C131" s="42" t="s">
        <v>80</v>
      </c>
      <c r="D131" s="81"/>
      <c r="E131" s="63"/>
      <c r="F131" s="82" t="s">
        <v>56</v>
      </c>
      <c r="G131" s="63"/>
      <c r="H131" s="63"/>
      <c r="I131" s="63"/>
      <c r="J131" s="63"/>
      <c r="K131" s="82" t="s">
        <v>56</v>
      </c>
      <c r="L131" s="63"/>
      <c r="M131" s="63"/>
      <c r="N131" s="63"/>
      <c r="O131" s="63"/>
      <c r="P131" s="63"/>
      <c r="Q131" s="63"/>
      <c r="R131" s="63"/>
      <c r="S131" s="82" t="s">
        <v>56</v>
      </c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82" t="s">
        <v>56</v>
      </c>
      <c r="AE131" s="63"/>
      <c r="AF131" s="63"/>
      <c r="AG131" s="179" t="s">
        <v>77</v>
      </c>
      <c r="AH131" s="63"/>
      <c r="AI131" s="63"/>
      <c r="AJ131" s="82" t="s">
        <v>56</v>
      </c>
      <c r="AK131" s="78"/>
      <c r="AL131" s="46"/>
      <c r="AM131" s="47"/>
      <c r="AN131" s="47"/>
      <c r="AO131" s="47"/>
      <c r="AP131" s="47"/>
      <c r="AQ131" s="47">
        <f t="shared" si="12"/>
        <v>6</v>
      </c>
      <c r="AR131" s="23">
        <f t="shared" si="13"/>
        <v>170</v>
      </c>
      <c r="AS131" s="83">
        <f t="shared" si="14"/>
        <v>3.5294117647058823E-2</v>
      </c>
    </row>
    <row r="132" spans="1:45" ht="12.75" customHeight="1" x14ac:dyDescent="0.2">
      <c r="A132" s="239"/>
      <c r="B132" s="237"/>
      <c r="C132" s="42" t="s">
        <v>81</v>
      </c>
      <c r="D132" s="81"/>
      <c r="E132" s="63"/>
      <c r="F132" s="82" t="s">
        <v>56</v>
      </c>
      <c r="G132" s="63"/>
      <c r="H132" s="63"/>
      <c r="I132" s="63"/>
      <c r="J132" s="63"/>
      <c r="K132" s="82" t="s">
        <v>56</v>
      </c>
      <c r="L132" s="63"/>
      <c r="M132" s="63"/>
      <c r="N132" s="63"/>
      <c r="O132" s="63"/>
      <c r="P132" s="63"/>
      <c r="Q132" s="63"/>
      <c r="R132" s="63"/>
      <c r="S132" s="82" t="s">
        <v>56</v>
      </c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82" t="s">
        <v>56</v>
      </c>
      <c r="AE132" s="63"/>
      <c r="AF132" s="63"/>
      <c r="AG132" s="179" t="s">
        <v>77</v>
      </c>
      <c r="AH132" s="63"/>
      <c r="AI132" s="63"/>
      <c r="AJ132" s="82" t="s">
        <v>56</v>
      </c>
      <c r="AK132" s="78"/>
      <c r="AL132" s="46"/>
      <c r="AM132" s="47"/>
      <c r="AN132" s="47"/>
      <c r="AO132" s="47"/>
      <c r="AP132" s="47"/>
      <c r="AQ132" s="47">
        <f t="shared" si="12"/>
        <v>6</v>
      </c>
      <c r="AR132" s="23">
        <f t="shared" si="13"/>
        <v>170</v>
      </c>
      <c r="AS132" s="83">
        <f t="shared" si="14"/>
        <v>3.5294117647058823E-2</v>
      </c>
    </row>
    <row r="133" spans="1:45" ht="12.75" customHeight="1" x14ac:dyDescent="0.2">
      <c r="A133" s="239"/>
      <c r="B133" s="235" t="s">
        <v>52</v>
      </c>
      <c r="C133" s="42" t="s">
        <v>76</v>
      </c>
      <c r="D133" s="48"/>
      <c r="E133" s="65"/>
      <c r="F133" s="84"/>
      <c r="G133" s="82" t="s">
        <v>56</v>
      </c>
      <c r="H133" s="63"/>
      <c r="I133" s="63"/>
      <c r="J133" s="63"/>
      <c r="K133" s="63"/>
      <c r="L133" s="82" t="s">
        <v>56</v>
      </c>
      <c r="M133" s="63"/>
      <c r="N133" s="63"/>
      <c r="O133" s="63"/>
      <c r="P133" s="63"/>
      <c r="Q133" s="63"/>
      <c r="R133" s="63"/>
      <c r="S133" s="82" t="s">
        <v>56</v>
      </c>
      <c r="T133" s="63"/>
      <c r="U133" s="63"/>
      <c r="V133" s="63"/>
      <c r="W133" s="63"/>
      <c r="X133" s="63"/>
      <c r="Y133" s="63"/>
      <c r="Z133" s="63"/>
      <c r="AA133" s="63"/>
      <c r="AB133" s="82" t="s">
        <v>56</v>
      </c>
      <c r="AC133" s="63"/>
      <c r="AD133" s="63"/>
      <c r="AE133" s="63"/>
      <c r="AF133" s="63"/>
      <c r="AG133" s="179" t="s">
        <v>77</v>
      </c>
      <c r="AH133" s="63"/>
      <c r="AI133" s="63"/>
      <c r="AJ133" s="63"/>
      <c r="AK133" s="78"/>
      <c r="AL133" s="46"/>
      <c r="AM133" s="47"/>
      <c r="AN133" s="47"/>
      <c r="AO133" s="47"/>
      <c r="AP133" s="47"/>
      <c r="AQ133" s="47">
        <f t="shared" si="12"/>
        <v>5</v>
      </c>
      <c r="AR133" s="23">
        <f t="shared" ref="AR133:AR142" si="15">34*4</f>
        <v>136</v>
      </c>
      <c r="AS133" s="83">
        <f t="shared" si="14"/>
        <v>3.6764705882352942E-2</v>
      </c>
    </row>
    <row r="134" spans="1:45" ht="12.75" customHeight="1" x14ac:dyDescent="0.2">
      <c r="A134" s="239"/>
      <c r="B134" s="236"/>
      <c r="C134" s="42" t="s">
        <v>78</v>
      </c>
      <c r="D134" s="48"/>
      <c r="E134" s="46"/>
      <c r="F134" s="85"/>
      <c r="G134" s="82" t="s">
        <v>56</v>
      </c>
      <c r="H134" s="63"/>
      <c r="I134" s="63"/>
      <c r="J134" s="63"/>
      <c r="K134" s="63"/>
      <c r="L134" s="82" t="s">
        <v>56</v>
      </c>
      <c r="M134" s="63"/>
      <c r="N134" s="63"/>
      <c r="O134" s="63"/>
      <c r="P134" s="63"/>
      <c r="Q134" s="63"/>
      <c r="R134" s="63"/>
      <c r="S134" s="82" t="s">
        <v>56</v>
      </c>
      <c r="T134" s="63"/>
      <c r="U134" s="63"/>
      <c r="V134" s="63"/>
      <c r="W134" s="63"/>
      <c r="X134" s="63"/>
      <c r="Y134" s="63"/>
      <c r="Z134" s="63"/>
      <c r="AA134" s="63"/>
      <c r="AB134" s="82" t="s">
        <v>56</v>
      </c>
      <c r="AC134" s="63"/>
      <c r="AD134" s="63"/>
      <c r="AE134" s="63"/>
      <c r="AF134" s="63"/>
      <c r="AG134" s="179" t="s">
        <v>77</v>
      </c>
      <c r="AH134" s="63"/>
      <c r="AI134" s="63"/>
      <c r="AJ134" s="63"/>
      <c r="AK134" s="78"/>
      <c r="AL134" s="46"/>
      <c r="AM134" s="47"/>
      <c r="AN134" s="47"/>
      <c r="AO134" s="47"/>
      <c r="AP134" s="47"/>
      <c r="AQ134" s="47">
        <f t="shared" si="12"/>
        <v>5</v>
      </c>
      <c r="AR134" s="23">
        <f t="shared" si="15"/>
        <v>136</v>
      </c>
      <c r="AS134" s="83">
        <f t="shared" si="14"/>
        <v>3.6764705882352942E-2</v>
      </c>
    </row>
    <row r="135" spans="1:45" ht="12.75" customHeight="1" x14ac:dyDescent="0.2">
      <c r="A135" s="239"/>
      <c r="B135" s="236"/>
      <c r="C135" s="42" t="s">
        <v>79</v>
      </c>
      <c r="D135" s="48"/>
      <c r="E135" s="46"/>
      <c r="F135" s="85"/>
      <c r="G135" s="82" t="s">
        <v>56</v>
      </c>
      <c r="H135" s="63"/>
      <c r="I135" s="63"/>
      <c r="J135" s="63"/>
      <c r="K135" s="63"/>
      <c r="L135" s="82" t="s">
        <v>56</v>
      </c>
      <c r="M135" s="63"/>
      <c r="N135" s="63"/>
      <c r="O135" s="63"/>
      <c r="P135" s="63"/>
      <c r="Q135" s="63"/>
      <c r="R135" s="63"/>
      <c r="S135" s="82" t="s">
        <v>56</v>
      </c>
      <c r="T135" s="63"/>
      <c r="U135" s="63"/>
      <c r="V135" s="63"/>
      <c r="W135" s="63"/>
      <c r="X135" s="63"/>
      <c r="Y135" s="63"/>
      <c r="Z135" s="63"/>
      <c r="AA135" s="63"/>
      <c r="AB135" s="82" t="s">
        <v>56</v>
      </c>
      <c r="AC135" s="63"/>
      <c r="AD135" s="63"/>
      <c r="AE135" s="63"/>
      <c r="AF135" s="63"/>
      <c r="AG135" s="179" t="s">
        <v>77</v>
      </c>
      <c r="AH135" s="63"/>
      <c r="AI135" s="63"/>
      <c r="AJ135" s="63"/>
      <c r="AK135" s="78"/>
      <c r="AL135" s="46"/>
      <c r="AM135" s="47"/>
      <c r="AN135" s="47"/>
      <c r="AO135" s="47"/>
      <c r="AP135" s="47"/>
      <c r="AQ135" s="47">
        <f t="shared" si="12"/>
        <v>5</v>
      </c>
      <c r="AR135" s="23">
        <f t="shared" si="15"/>
        <v>136</v>
      </c>
      <c r="AS135" s="83">
        <f t="shared" si="14"/>
        <v>3.6764705882352942E-2</v>
      </c>
    </row>
    <row r="136" spans="1:45" ht="12.75" customHeight="1" x14ac:dyDescent="0.2">
      <c r="A136" s="239"/>
      <c r="B136" s="236"/>
      <c r="C136" s="42" t="s">
        <v>80</v>
      </c>
      <c r="D136" s="48"/>
      <c r="E136" s="46"/>
      <c r="F136" s="85"/>
      <c r="G136" s="82" t="s">
        <v>56</v>
      </c>
      <c r="H136" s="63"/>
      <c r="I136" s="63"/>
      <c r="J136" s="63"/>
      <c r="K136" s="63"/>
      <c r="L136" s="82" t="s">
        <v>56</v>
      </c>
      <c r="M136" s="63"/>
      <c r="N136" s="63"/>
      <c r="O136" s="63"/>
      <c r="P136" s="63"/>
      <c r="Q136" s="63"/>
      <c r="R136" s="63"/>
      <c r="S136" s="82" t="s">
        <v>56</v>
      </c>
      <c r="T136" s="63"/>
      <c r="U136" s="63"/>
      <c r="V136" s="63"/>
      <c r="W136" s="63"/>
      <c r="X136" s="63"/>
      <c r="Y136" s="63"/>
      <c r="Z136" s="63"/>
      <c r="AA136" s="63"/>
      <c r="AB136" s="82" t="s">
        <v>56</v>
      </c>
      <c r="AC136" s="63"/>
      <c r="AD136" s="63"/>
      <c r="AE136" s="63"/>
      <c r="AF136" s="63"/>
      <c r="AG136" s="179" t="s">
        <v>77</v>
      </c>
      <c r="AH136" s="63"/>
      <c r="AI136" s="63"/>
      <c r="AJ136" s="63"/>
      <c r="AK136" s="78"/>
      <c r="AL136" s="46"/>
      <c r="AM136" s="47"/>
      <c r="AN136" s="47"/>
      <c r="AO136" s="47"/>
      <c r="AP136" s="47"/>
      <c r="AQ136" s="47">
        <f t="shared" si="12"/>
        <v>5</v>
      </c>
      <c r="AR136" s="23">
        <f t="shared" si="15"/>
        <v>136</v>
      </c>
      <c r="AS136" s="83">
        <f t="shared" si="14"/>
        <v>3.6764705882352942E-2</v>
      </c>
    </row>
    <row r="137" spans="1:45" ht="12.75" customHeight="1" x14ac:dyDescent="0.2">
      <c r="A137" s="239"/>
      <c r="B137" s="237"/>
      <c r="C137" s="42" t="s">
        <v>81</v>
      </c>
      <c r="D137" s="86"/>
      <c r="E137" s="46"/>
      <c r="F137" s="85"/>
      <c r="G137" s="82" t="s">
        <v>56</v>
      </c>
      <c r="H137" s="63"/>
      <c r="I137" s="63"/>
      <c r="J137" s="63"/>
      <c r="K137" s="63"/>
      <c r="L137" s="82" t="s">
        <v>56</v>
      </c>
      <c r="M137" s="63"/>
      <c r="N137" s="63"/>
      <c r="O137" s="63"/>
      <c r="P137" s="63"/>
      <c r="Q137" s="63"/>
      <c r="R137" s="63"/>
      <c r="S137" s="82" t="s">
        <v>56</v>
      </c>
      <c r="T137" s="63"/>
      <c r="U137" s="63"/>
      <c r="V137" s="63"/>
      <c r="W137" s="63"/>
      <c r="X137" s="63"/>
      <c r="Y137" s="63"/>
      <c r="Z137" s="63"/>
      <c r="AA137" s="63"/>
      <c r="AB137" s="82" t="s">
        <v>56</v>
      </c>
      <c r="AC137" s="63"/>
      <c r="AD137" s="63"/>
      <c r="AE137" s="63"/>
      <c r="AF137" s="63"/>
      <c r="AG137" s="179" t="s">
        <v>77</v>
      </c>
      <c r="AH137" s="87"/>
      <c r="AI137" s="63"/>
      <c r="AJ137" s="63"/>
      <c r="AK137" s="78"/>
      <c r="AL137" s="46"/>
      <c r="AM137" s="47"/>
      <c r="AN137" s="47"/>
      <c r="AO137" s="47"/>
      <c r="AP137" s="47"/>
      <c r="AQ137" s="47">
        <f t="shared" si="12"/>
        <v>5</v>
      </c>
      <c r="AR137" s="23">
        <f t="shared" si="15"/>
        <v>136</v>
      </c>
      <c r="AS137" s="83">
        <f t="shared" si="14"/>
        <v>3.6764705882352942E-2</v>
      </c>
    </row>
    <row r="138" spans="1:45" ht="12.75" customHeight="1" x14ac:dyDescent="0.2">
      <c r="A138" s="239"/>
      <c r="B138" s="235" t="s">
        <v>63</v>
      </c>
      <c r="C138" s="42" t="s">
        <v>76</v>
      </c>
      <c r="D138" s="48"/>
      <c r="E138" s="46"/>
      <c r="F138" s="46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84"/>
      <c r="R138" s="82" t="s">
        <v>56</v>
      </c>
      <c r="S138" s="66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180" t="s">
        <v>77</v>
      </c>
      <c r="AI138" s="65"/>
      <c r="AJ138" s="65"/>
      <c r="AK138" s="46"/>
      <c r="AL138" s="46"/>
      <c r="AM138" s="47"/>
      <c r="AN138" s="47"/>
      <c r="AO138" s="47"/>
      <c r="AP138" s="47"/>
      <c r="AQ138" s="47">
        <f t="shared" si="12"/>
        <v>2</v>
      </c>
      <c r="AR138" s="23">
        <f t="shared" si="15"/>
        <v>136</v>
      </c>
      <c r="AS138" s="83">
        <f t="shared" si="14"/>
        <v>1.4705882352941176E-2</v>
      </c>
    </row>
    <row r="139" spans="1:45" ht="12.75" customHeight="1" x14ac:dyDescent="0.2">
      <c r="A139" s="239"/>
      <c r="B139" s="236"/>
      <c r="C139" s="42" t="s">
        <v>78</v>
      </c>
      <c r="D139" s="48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85"/>
      <c r="R139" s="82" t="s">
        <v>56</v>
      </c>
      <c r="S139" s="78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181" t="s">
        <v>77</v>
      </c>
      <c r="AI139" s="47"/>
      <c r="AJ139" s="47"/>
      <c r="AK139" s="46"/>
      <c r="AL139" s="46"/>
      <c r="AM139" s="47"/>
      <c r="AN139" s="47"/>
      <c r="AO139" s="47"/>
      <c r="AP139" s="47"/>
      <c r="AQ139" s="47">
        <f t="shared" si="12"/>
        <v>2</v>
      </c>
      <c r="AR139" s="23">
        <f t="shared" si="15"/>
        <v>136</v>
      </c>
      <c r="AS139" s="83">
        <f t="shared" si="14"/>
        <v>1.4705882352941176E-2</v>
      </c>
    </row>
    <row r="140" spans="1:45" ht="12.75" customHeight="1" x14ac:dyDescent="0.2">
      <c r="A140" s="239"/>
      <c r="B140" s="236"/>
      <c r="C140" s="42" t="s">
        <v>79</v>
      </c>
      <c r="D140" s="48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85"/>
      <c r="R140" s="82" t="s">
        <v>56</v>
      </c>
      <c r="S140" s="78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180" t="s">
        <v>77</v>
      </c>
      <c r="AI140" s="47"/>
      <c r="AJ140" s="47"/>
      <c r="AK140" s="46"/>
      <c r="AL140" s="46"/>
      <c r="AM140" s="47"/>
      <c r="AN140" s="47"/>
      <c r="AO140" s="47"/>
      <c r="AP140" s="47"/>
      <c r="AQ140" s="47">
        <f t="shared" si="12"/>
        <v>2</v>
      </c>
      <c r="AR140" s="23">
        <f t="shared" si="15"/>
        <v>136</v>
      </c>
      <c r="AS140" s="83">
        <f t="shared" si="14"/>
        <v>1.4705882352941176E-2</v>
      </c>
    </row>
    <row r="141" spans="1:45" ht="12.75" customHeight="1" x14ac:dyDescent="0.2">
      <c r="A141" s="239"/>
      <c r="B141" s="236"/>
      <c r="C141" s="42" t="s">
        <v>80</v>
      </c>
      <c r="D141" s="48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85"/>
      <c r="R141" s="82" t="s">
        <v>56</v>
      </c>
      <c r="S141" s="78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181" t="s">
        <v>77</v>
      </c>
      <c r="AI141" s="47"/>
      <c r="AJ141" s="47"/>
      <c r="AK141" s="46"/>
      <c r="AL141" s="46"/>
      <c r="AM141" s="47"/>
      <c r="AN141" s="47"/>
      <c r="AO141" s="47"/>
      <c r="AP141" s="47"/>
      <c r="AQ141" s="47">
        <f t="shared" si="12"/>
        <v>2</v>
      </c>
      <c r="AR141" s="23">
        <f t="shared" si="15"/>
        <v>136</v>
      </c>
      <c r="AS141" s="83">
        <f t="shared" si="14"/>
        <v>1.4705882352941176E-2</v>
      </c>
    </row>
    <row r="142" spans="1:45" x14ac:dyDescent="0.2">
      <c r="A142" s="239"/>
      <c r="B142" s="236"/>
      <c r="C142" s="42" t="s">
        <v>81</v>
      </c>
      <c r="D142" s="48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85"/>
      <c r="R142" s="82" t="s">
        <v>56</v>
      </c>
      <c r="S142" s="78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180" t="s">
        <v>77</v>
      </c>
      <c r="AI142" s="47"/>
      <c r="AJ142" s="47"/>
      <c r="AK142" s="46"/>
      <c r="AL142" s="46"/>
      <c r="AM142" s="47"/>
      <c r="AN142" s="47"/>
      <c r="AO142" s="47"/>
      <c r="AP142" s="47"/>
      <c r="AQ142" s="47">
        <f t="shared" si="12"/>
        <v>2</v>
      </c>
      <c r="AR142" s="23">
        <f t="shared" si="15"/>
        <v>136</v>
      </c>
      <c r="AS142" s="83">
        <f t="shared" si="14"/>
        <v>1.4705882352941176E-2</v>
      </c>
    </row>
    <row r="143" spans="1:45" ht="12.75" customHeight="1" x14ac:dyDescent="0.2">
      <c r="A143" s="239"/>
      <c r="B143" s="287" t="s">
        <v>65</v>
      </c>
      <c r="C143" s="42" t="s">
        <v>76</v>
      </c>
      <c r="D143" s="48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65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180" t="s">
        <v>77</v>
      </c>
      <c r="AI143" s="47"/>
      <c r="AJ143" s="47"/>
      <c r="AK143" s="46"/>
      <c r="AL143" s="46"/>
      <c r="AM143" s="47"/>
      <c r="AN143" s="47"/>
      <c r="AO143" s="47"/>
      <c r="AP143" s="47"/>
      <c r="AQ143" s="47">
        <f t="shared" si="12"/>
        <v>1</v>
      </c>
      <c r="AR143" s="23">
        <f t="shared" ref="AR143:AR152" si="16">34*2</f>
        <v>68</v>
      </c>
      <c r="AS143" s="83">
        <f t="shared" si="14"/>
        <v>1.4705882352941176E-2</v>
      </c>
    </row>
    <row r="144" spans="1:45" ht="12.75" customHeight="1" x14ac:dyDescent="0.2">
      <c r="A144" s="239"/>
      <c r="B144" s="287"/>
      <c r="C144" s="42" t="s">
        <v>78</v>
      </c>
      <c r="D144" s="48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180" t="s">
        <v>77</v>
      </c>
      <c r="AI144" s="47"/>
      <c r="AJ144" s="47"/>
      <c r="AK144" s="46"/>
      <c r="AL144" s="46"/>
      <c r="AM144" s="47"/>
      <c r="AN144" s="47"/>
      <c r="AO144" s="47"/>
      <c r="AP144" s="47"/>
      <c r="AQ144" s="47">
        <f t="shared" si="12"/>
        <v>1</v>
      </c>
      <c r="AR144" s="23">
        <f t="shared" si="16"/>
        <v>68</v>
      </c>
      <c r="AS144" s="83">
        <f t="shared" si="14"/>
        <v>1.4705882352941176E-2</v>
      </c>
    </row>
    <row r="145" spans="1:45" ht="12.75" customHeight="1" x14ac:dyDescent="0.2">
      <c r="A145" s="239"/>
      <c r="B145" s="287"/>
      <c r="C145" s="42" t="s">
        <v>79</v>
      </c>
      <c r="D145" s="48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180" t="s">
        <v>77</v>
      </c>
      <c r="AI145" s="47"/>
      <c r="AJ145" s="47"/>
      <c r="AK145" s="46"/>
      <c r="AL145" s="46"/>
      <c r="AM145" s="47"/>
      <c r="AN145" s="47"/>
      <c r="AO145" s="47"/>
      <c r="AP145" s="47"/>
      <c r="AQ145" s="47">
        <f t="shared" si="12"/>
        <v>1</v>
      </c>
      <c r="AR145" s="23">
        <f t="shared" si="16"/>
        <v>68</v>
      </c>
      <c r="AS145" s="83">
        <f t="shared" si="14"/>
        <v>1.4705882352941176E-2</v>
      </c>
    </row>
    <row r="146" spans="1:45" ht="12.75" customHeight="1" x14ac:dyDescent="0.2">
      <c r="A146" s="239"/>
      <c r="B146" s="287"/>
      <c r="C146" s="42" t="s">
        <v>80</v>
      </c>
      <c r="D146" s="48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180" t="s">
        <v>77</v>
      </c>
      <c r="AI146" s="47"/>
      <c r="AJ146" s="47"/>
      <c r="AK146" s="46"/>
      <c r="AL146" s="46"/>
      <c r="AM146" s="47"/>
      <c r="AN146" s="47"/>
      <c r="AO146" s="47"/>
      <c r="AP146" s="47"/>
      <c r="AQ146" s="47">
        <f t="shared" si="12"/>
        <v>1</v>
      </c>
      <c r="AR146" s="23">
        <f t="shared" si="16"/>
        <v>68</v>
      </c>
      <c r="AS146" s="83">
        <f t="shared" si="14"/>
        <v>1.4705882352941176E-2</v>
      </c>
    </row>
    <row r="147" spans="1:45" x14ac:dyDescent="0.2">
      <c r="A147" s="239"/>
      <c r="B147" s="287"/>
      <c r="C147" s="42" t="s">
        <v>81</v>
      </c>
      <c r="D147" s="48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180" t="s">
        <v>77</v>
      </c>
      <c r="AI147" s="47"/>
      <c r="AJ147" s="47"/>
      <c r="AK147" s="46"/>
      <c r="AL147" s="46"/>
      <c r="AM147" s="47"/>
      <c r="AN147" s="47"/>
      <c r="AO147" s="47"/>
      <c r="AP147" s="47"/>
      <c r="AQ147" s="47">
        <f t="shared" si="12"/>
        <v>1</v>
      </c>
      <c r="AR147" s="23">
        <f t="shared" si="16"/>
        <v>68</v>
      </c>
      <c r="AS147" s="83">
        <f t="shared" si="14"/>
        <v>1.4705882352941176E-2</v>
      </c>
    </row>
    <row r="148" spans="1:45" x14ac:dyDescent="0.2">
      <c r="A148" s="239"/>
      <c r="B148" s="287" t="s">
        <v>66</v>
      </c>
      <c r="C148" s="42" t="s">
        <v>76</v>
      </c>
      <c r="D148" s="8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88" t="s">
        <v>56</v>
      </c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89" t="s">
        <v>56</v>
      </c>
      <c r="AD148" s="46"/>
      <c r="AE148" s="46"/>
      <c r="AF148" s="46"/>
      <c r="AG148" s="46"/>
      <c r="AH148" s="180" t="s">
        <v>77</v>
      </c>
      <c r="AI148" s="47"/>
      <c r="AJ148" s="182"/>
      <c r="AK148" s="46"/>
      <c r="AL148" s="46"/>
      <c r="AM148" s="47"/>
      <c r="AN148" s="47"/>
      <c r="AO148" s="47"/>
      <c r="AP148" s="47"/>
      <c r="AQ148" s="47">
        <v>3</v>
      </c>
      <c r="AR148" s="23">
        <f t="shared" si="16"/>
        <v>68</v>
      </c>
      <c r="AS148" s="83">
        <f t="shared" si="14"/>
        <v>4.4117647058823532E-2</v>
      </c>
    </row>
    <row r="149" spans="1:45" ht="12.75" customHeight="1" x14ac:dyDescent="0.2">
      <c r="A149" s="239"/>
      <c r="B149" s="287"/>
      <c r="C149" s="42" t="s">
        <v>78</v>
      </c>
      <c r="D149" s="48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88" t="s">
        <v>56</v>
      </c>
      <c r="R149" s="46"/>
      <c r="S149" s="46"/>
      <c r="T149" s="23"/>
      <c r="U149" s="46"/>
      <c r="V149" s="46"/>
      <c r="W149" s="46"/>
      <c r="X149" s="46"/>
      <c r="Y149" s="46"/>
      <c r="Z149" s="46"/>
      <c r="AA149" s="46"/>
      <c r="AB149" s="46"/>
      <c r="AC149" s="89" t="s">
        <v>56</v>
      </c>
      <c r="AD149" s="46"/>
      <c r="AE149" s="46"/>
      <c r="AF149" s="46"/>
      <c r="AG149" s="46"/>
      <c r="AH149" s="180" t="s">
        <v>77</v>
      </c>
      <c r="AI149" s="47"/>
      <c r="AJ149" s="182"/>
      <c r="AK149" s="46"/>
      <c r="AL149" s="46"/>
      <c r="AM149" s="47"/>
      <c r="AN149" s="47"/>
      <c r="AO149" s="47"/>
      <c r="AP149" s="47"/>
      <c r="AQ149" s="47">
        <v>3</v>
      </c>
      <c r="AR149" s="23">
        <f t="shared" si="16"/>
        <v>68</v>
      </c>
      <c r="AS149" s="83">
        <f t="shared" si="14"/>
        <v>4.4117647058823532E-2</v>
      </c>
    </row>
    <row r="150" spans="1:45" ht="12.75" customHeight="1" x14ac:dyDescent="0.2">
      <c r="A150" s="239"/>
      <c r="B150" s="287"/>
      <c r="C150" s="42" t="s">
        <v>79</v>
      </c>
      <c r="D150" s="48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88" t="s">
        <v>56</v>
      </c>
      <c r="R150" s="46"/>
      <c r="S150" s="46"/>
      <c r="T150" s="23"/>
      <c r="U150" s="46"/>
      <c r="V150" s="46"/>
      <c r="W150" s="46"/>
      <c r="X150" s="46"/>
      <c r="Y150" s="46"/>
      <c r="Z150" s="46"/>
      <c r="AA150" s="46"/>
      <c r="AB150" s="46"/>
      <c r="AC150" s="89" t="s">
        <v>56</v>
      </c>
      <c r="AD150" s="46"/>
      <c r="AE150" s="46"/>
      <c r="AF150" s="46"/>
      <c r="AG150" s="46"/>
      <c r="AH150" s="180" t="s">
        <v>77</v>
      </c>
      <c r="AI150" s="47"/>
      <c r="AJ150" s="182"/>
      <c r="AK150" s="46"/>
      <c r="AL150" s="46"/>
      <c r="AM150" s="47"/>
      <c r="AN150" s="47"/>
      <c r="AO150" s="47"/>
      <c r="AP150" s="47"/>
      <c r="AQ150" s="47">
        <v>3</v>
      </c>
      <c r="AR150" s="23">
        <f t="shared" si="16"/>
        <v>68</v>
      </c>
      <c r="AS150" s="83">
        <f t="shared" si="14"/>
        <v>4.4117647058823532E-2</v>
      </c>
    </row>
    <row r="151" spans="1:45" ht="12.75" customHeight="1" x14ac:dyDescent="0.2">
      <c r="A151" s="239"/>
      <c r="B151" s="287"/>
      <c r="C151" s="42" t="s">
        <v>80</v>
      </c>
      <c r="D151" s="48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88" t="s">
        <v>56</v>
      </c>
      <c r="R151" s="46"/>
      <c r="S151" s="46"/>
      <c r="T151" s="23"/>
      <c r="U151" s="46"/>
      <c r="V151" s="46"/>
      <c r="W151" s="46"/>
      <c r="X151" s="46"/>
      <c r="Y151" s="46"/>
      <c r="Z151" s="46"/>
      <c r="AA151" s="46"/>
      <c r="AB151" s="46"/>
      <c r="AC151" s="89" t="s">
        <v>56</v>
      </c>
      <c r="AD151" s="46"/>
      <c r="AE151" s="46"/>
      <c r="AF151" s="46"/>
      <c r="AG151" s="46"/>
      <c r="AH151" s="180" t="s">
        <v>77</v>
      </c>
      <c r="AI151" s="47"/>
      <c r="AJ151" s="182"/>
      <c r="AK151" s="46"/>
      <c r="AL151" s="46"/>
      <c r="AM151" s="47"/>
      <c r="AN151" s="47"/>
      <c r="AO151" s="47"/>
      <c r="AP151" s="47"/>
      <c r="AQ151" s="47">
        <v>3</v>
      </c>
      <c r="AR151" s="23">
        <f t="shared" si="16"/>
        <v>68</v>
      </c>
      <c r="AS151" s="83">
        <f t="shared" si="14"/>
        <v>4.4117647058823532E-2</v>
      </c>
    </row>
    <row r="152" spans="1:45" ht="12.75" customHeight="1" x14ac:dyDescent="0.2">
      <c r="A152" s="240"/>
      <c r="B152" s="287"/>
      <c r="C152" s="42" t="s">
        <v>81</v>
      </c>
      <c r="D152" s="48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88" t="s">
        <v>56</v>
      </c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89" t="s">
        <v>56</v>
      </c>
      <c r="AD152" s="46"/>
      <c r="AE152" s="46"/>
      <c r="AF152" s="46"/>
      <c r="AG152" s="23"/>
      <c r="AH152" s="180" t="s">
        <v>77</v>
      </c>
      <c r="AI152" s="46"/>
      <c r="AJ152" s="182"/>
      <c r="AK152" s="46"/>
      <c r="AL152" s="46"/>
      <c r="AM152" s="47"/>
      <c r="AN152" s="47"/>
      <c r="AO152" s="47"/>
      <c r="AP152" s="47"/>
      <c r="AQ152" s="47">
        <v>3</v>
      </c>
      <c r="AR152" s="23">
        <f t="shared" si="16"/>
        <v>68</v>
      </c>
      <c r="AS152" s="83">
        <f t="shared" si="14"/>
        <v>4.4117647058823532E-2</v>
      </c>
    </row>
    <row r="153" spans="1:45" ht="27" customHeight="1" x14ac:dyDescent="0.2">
      <c r="A153" s="52"/>
      <c r="B153" s="69"/>
      <c r="C153" s="69"/>
      <c r="D153" s="69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2"/>
      <c r="AN153" s="52"/>
      <c r="AO153" s="52"/>
      <c r="AP153" s="52"/>
      <c r="AQ153" s="52"/>
      <c r="AR153" s="52"/>
      <c r="AS153" s="52"/>
    </row>
    <row r="154" spans="1:45" ht="90.75" customHeight="1" x14ac:dyDescent="0.2">
      <c r="A154" s="288" t="s">
        <v>82</v>
      </c>
      <c r="B154" s="288"/>
      <c r="C154" s="288"/>
      <c r="D154" s="288"/>
      <c r="E154" s="249" t="s">
        <v>24</v>
      </c>
      <c r="F154" s="249"/>
      <c r="G154" s="249"/>
      <c r="H154" s="249"/>
      <c r="I154" s="249"/>
      <c r="J154" s="249"/>
      <c r="K154" s="249"/>
      <c r="L154" s="249"/>
      <c r="M154" s="249"/>
      <c r="N154" s="249"/>
      <c r="O154" s="249"/>
      <c r="P154" s="249"/>
      <c r="Q154" s="249"/>
      <c r="R154" s="249"/>
      <c r="S154" s="249"/>
      <c r="T154" s="249"/>
      <c r="U154" s="249"/>
      <c r="V154" s="249"/>
      <c r="W154" s="249"/>
      <c r="X154" s="249"/>
      <c r="Y154" s="249"/>
      <c r="Z154" s="249"/>
      <c r="AA154" s="249"/>
      <c r="AB154" s="249"/>
      <c r="AC154" s="249"/>
      <c r="AD154" s="249"/>
      <c r="AE154" s="249"/>
      <c r="AF154" s="249"/>
      <c r="AG154" s="249"/>
      <c r="AH154" s="249"/>
      <c r="AI154" s="249"/>
      <c r="AJ154" s="249"/>
      <c r="AK154" s="249"/>
      <c r="AL154" s="249"/>
      <c r="AM154" s="249"/>
      <c r="AN154" s="249"/>
      <c r="AO154" s="249"/>
      <c r="AP154" s="249"/>
      <c r="AQ154" s="281" t="s">
        <v>25</v>
      </c>
      <c r="AR154" s="281" t="s">
        <v>26</v>
      </c>
      <c r="AS154" s="282" t="s">
        <v>27</v>
      </c>
    </row>
    <row r="155" spans="1:45" ht="21" customHeight="1" x14ac:dyDescent="0.2">
      <c r="A155" s="287" t="s">
        <v>28</v>
      </c>
      <c r="B155" s="287"/>
      <c r="C155" s="287"/>
      <c r="D155" s="37" t="s">
        <v>30</v>
      </c>
      <c r="E155" s="287" t="s">
        <v>31</v>
      </c>
      <c r="F155" s="287"/>
      <c r="G155" s="287"/>
      <c r="H155" s="287"/>
      <c r="I155" s="287" t="s">
        <v>32</v>
      </c>
      <c r="J155" s="287"/>
      <c r="K155" s="287"/>
      <c r="L155" s="287"/>
      <c r="M155" s="287" t="s">
        <v>33</v>
      </c>
      <c r="N155" s="287"/>
      <c r="O155" s="287"/>
      <c r="P155" s="287"/>
      <c r="Q155" s="287" t="s">
        <v>34</v>
      </c>
      <c r="R155" s="287"/>
      <c r="S155" s="287"/>
      <c r="T155" s="287"/>
      <c r="U155" s="287" t="s">
        <v>35</v>
      </c>
      <c r="V155" s="287"/>
      <c r="W155" s="287"/>
      <c r="X155" s="287" t="s">
        <v>36</v>
      </c>
      <c r="Y155" s="287"/>
      <c r="Z155" s="287"/>
      <c r="AA155" s="287"/>
      <c r="AB155" s="287" t="s">
        <v>37</v>
      </c>
      <c r="AC155" s="287"/>
      <c r="AD155" s="287"/>
      <c r="AE155" s="287" t="s">
        <v>38</v>
      </c>
      <c r="AF155" s="287"/>
      <c r="AG155" s="287"/>
      <c r="AH155" s="287"/>
      <c r="AI155" s="287"/>
      <c r="AJ155" s="287" t="s">
        <v>39</v>
      </c>
      <c r="AK155" s="287"/>
      <c r="AL155" s="287"/>
      <c r="AM155" s="287" t="s">
        <v>40</v>
      </c>
      <c r="AN155" s="287"/>
      <c r="AO155" s="287"/>
      <c r="AP155" s="287"/>
      <c r="AQ155" s="281"/>
      <c r="AR155" s="281"/>
      <c r="AS155" s="282"/>
    </row>
    <row r="156" spans="1:45" ht="15" customHeight="1" x14ac:dyDescent="0.2">
      <c r="A156" s="287"/>
      <c r="B156" s="287"/>
      <c r="C156" s="287"/>
      <c r="D156" s="37" t="s">
        <v>41</v>
      </c>
      <c r="E156" s="41">
        <v>1</v>
      </c>
      <c r="F156" s="41">
        <v>2</v>
      </c>
      <c r="G156" s="41">
        <v>3</v>
      </c>
      <c r="H156" s="41">
        <v>4</v>
      </c>
      <c r="I156" s="41">
        <v>5</v>
      </c>
      <c r="J156" s="41">
        <v>6</v>
      </c>
      <c r="K156" s="41">
        <v>7</v>
      </c>
      <c r="L156" s="41">
        <v>8</v>
      </c>
      <c r="M156" s="41">
        <v>9</v>
      </c>
      <c r="N156" s="41">
        <v>10</v>
      </c>
      <c r="O156" s="41">
        <v>11</v>
      </c>
      <c r="P156" s="41">
        <v>12</v>
      </c>
      <c r="Q156" s="41">
        <v>13</v>
      </c>
      <c r="R156" s="41">
        <v>14</v>
      </c>
      <c r="S156" s="41">
        <v>15</v>
      </c>
      <c r="T156" s="41">
        <v>16</v>
      </c>
      <c r="U156" s="41">
        <v>17</v>
      </c>
      <c r="V156" s="41">
        <v>18</v>
      </c>
      <c r="W156" s="41">
        <v>19</v>
      </c>
      <c r="X156" s="41">
        <v>20</v>
      </c>
      <c r="Y156" s="41">
        <v>21</v>
      </c>
      <c r="Z156" s="41">
        <v>22</v>
      </c>
      <c r="AA156" s="41">
        <v>23</v>
      </c>
      <c r="AB156" s="41">
        <v>24</v>
      </c>
      <c r="AC156" s="41">
        <v>25</v>
      </c>
      <c r="AD156" s="41">
        <v>26</v>
      </c>
      <c r="AE156" s="41">
        <v>27</v>
      </c>
      <c r="AF156" s="41">
        <v>28</v>
      </c>
      <c r="AG156" s="41">
        <v>29</v>
      </c>
      <c r="AH156" s="41">
        <v>30</v>
      </c>
      <c r="AI156" s="41">
        <v>31</v>
      </c>
      <c r="AJ156" s="80">
        <v>32</v>
      </c>
      <c r="AK156" s="80">
        <v>33</v>
      </c>
      <c r="AL156" s="80">
        <v>34</v>
      </c>
      <c r="AM156" s="80">
        <v>35</v>
      </c>
      <c r="AN156" s="80">
        <v>36</v>
      </c>
      <c r="AO156" s="80">
        <v>37</v>
      </c>
      <c r="AP156" s="80">
        <v>38</v>
      </c>
      <c r="AQ156" s="289"/>
      <c r="AR156" s="289"/>
      <c r="AS156" s="290"/>
    </row>
    <row r="157" spans="1:45" ht="15" customHeight="1" x14ac:dyDescent="0.2">
      <c r="A157" s="235"/>
      <c r="B157" s="235" t="s">
        <v>141</v>
      </c>
      <c r="C157" s="119" t="s">
        <v>83</v>
      </c>
      <c r="D157" s="86"/>
      <c r="E157" s="41"/>
      <c r="F157" s="41"/>
      <c r="G157" s="123" t="s">
        <v>45</v>
      </c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157">
        <v>1</v>
      </c>
      <c r="AR157" s="157">
        <v>0</v>
      </c>
      <c r="AS157" s="160">
        <v>0</v>
      </c>
    </row>
    <row r="158" spans="1:45" ht="15" customHeight="1" x14ac:dyDescent="0.2">
      <c r="A158" s="236"/>
      <c r="B158" s="236"/>
      <c r="C158" s="119" t="s">
        <v>84</v>
      </c>
      <c r="D158" s="86"/>
      <c r="E158" s="41"/>
      <c r="F158" s="41"/>
      <c r="G158" s="123" t="s">
        <v>45</v>
      </c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157">
        <v>1</v>
      </c>
      <c r="AR158" s="157">
        <v>0</v>
      </c>
      <c r="AS158" s="160">
        <v>0</v>
      </c>
    </row>
    <row r="159" spans="1:45" ht="15" customHeight="1" x14ac:dyDescent="0.2">
      <c r="A159" s="236"/>
      <c r="B159" s="236"/>
      <c r="C159" s="119" t="s">
        <v>85</v>
      </c>
      <c r="D159" s="86"/>
      <c r="E159" s="41"/>
      <c r="F159" s="41"/>
      <c r="G159" s="123" t="s">
        <v>45</v>
      </c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157">
        <v>1</v>
      </c>
      <c r="AR159" s="157">
        <v>0</v>
      </c>
      <c r="AS159" s="160">
        <v>0</v>
      </c>
    </row>
    <row r="160" spans="1:45" ht="15" customHeight="1" x14ac:dyDescent="0.2">
      <c r="A160" s="236"/>
      <c r="B160" s="236"/>
      <c r="C160" s="119" t="s">
        <v>86</v>
      </c>
      <c r="D160" s="86"/>
      <c r="E160" s="41"/>
      <c r="F160" s="41"/>
      <c r="G160" s="123" t="s">
        <v>45</v>
      </c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157">
        <v>1</v>
      </c>
      <c r="AR160" s="157">
        <v>0</v>
      </c>
      <c r="AS160" s="160">
        <v>0</v>
      </c>
    </row>
    <row r="161" spans="1:45" ht="15" customHeight="1" x14ac:dyDescent="0.2">
      <c r="A161" s="237"/>
      <c r="B161" s="237"/>
      <c r="C161" s="119" t="s">
        <v>87</v>
      </c>
      <c r="D161" s="86"/>
      <c r="E161" s="41"/>
      <c r="F161" s="41"/>
      <c r="G161" s="123" t="s">
        <v>45</v>
      </c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157">
        <v>1</v>
      </c>
      <c r="AR161" s="157">
        <v>0</v>
      </c>
      <c r="AS161" s="160">
        <v>0</v>
      </c>
    </row>
    <row r="162" spans="1:45" ht="14.25" customHeight="1" x14ac:dyDescent="0.2">
      <c r="A162" s="291" t="s">
        <v>54</v>
      </c>
      <c r="B162" s="235" t="s">
        <v>43</v>
      </c>
      <c r="C162" s="38" t="s">
        <v>83</v>
      </c>
      <c r="D162" s="48"/>
      <c r="E162" s="46"/>
      <c r="F162" s="89" t="s">
        <v>56</v>
      </c>
      <c r="G162" s="154"/>
      <c r="H162" s="46"/>
      <c r="I162" s="46"/>
      <c r="J162" s="46"/>
      <c r="K162" s="46"/>
      <c r="L162" s="46"/>
      <c r="M162" s="46"/>
      <c r="N162" s="46"/>
      <c r="O162" s="154"/>
      <c r="P162" s="89" t="s">
        <v>56</v>
      </c>
      <c r="Q162" s="46"/>
      <c r="R162" s="23"/>
      <c r="S162" s="175" t="s">
        <v>56</v>
      </c>
      <c r="T162" s="46"/>
      <c r="U162" s="46"/>
      <c r="V162" s="46"/>
      <c r="W162" s="46"/>
      <c r="X162" s="89" t="s">
        <v>56</v>
      </c>
      <c r="Y162" s="46"/>
      <c r="Z162" s="46"/>
      <c r="AA162" s="46"/>
      <c r="AB162" s="46"/>
      <c r="AC162" s="154"/>
      <c r="AD162" s="89" t="s">
        <v>56</v>
      </c>
      <c r="AE162" s="46"/>
      <c r="AF162" s="90"/>
      <c r="AG162" s="90"/>
      <c r="AH162" s="46"/>
      <c r="AI162" s="90"/>
      <c r="AJ162" s="183" t="s">
        <v>77</v>
      </c>
      <c r="AK162" s="120"/>
      <c r="AL162" s="120"/>
      <c r="AM162" s="124"/>
      <c r="AN162" s="124"/>
      <c r="AO162" s="124"/>
      <c r="AP162" s="125"/>
      <c r="AQ162" s="126">
        <v>6</v>
      </c>
      <c r="AR162" s="127">
        <f t="shared" ref="AR162:AR166" si="17">34*5</f>
        <v>170</v>
      </c>
      <c r="AS162" s="128">
        <f>AQ162/AR162</f>
        <v>3.5294117647058823E-2</v>
      </c>
    </row>
    <row r="163" spans="1:45" ht="17.25" customHeight="1" x14ac:dyDescent="0.2">
      <c r="A163" s="291"/>
      <c r="B163" s="236"/>
      <c r="C163" s="38" t="s">
        <v>84</v>
      </c>
      <c r="D163" s="48"/>
      <c r="E163" s="46"/>
      <c r="F163" s="50" t="s">
        <v>56</v>
      </c>
      <c r="G163" s="46"/>
      <c r="H163" s="46"/>
      <c r="I163" s="46"/>
      <c r="J163" s="46"/>
      <c r="K163" s="46"/>
      <c r="L163" s="46"/>
      <c r="M163" s="46"/>
      <c r="N163" s="46"/>
      <c r="O163" s="46"/>
      <c r="P163" s="50" t="s">
        <v>56</v>
      </c>
      <c r="Q163" s="46"/>
      <c r="R163" s="23"/>
      <c r="S163" s="50" t="s">
        <v>56</v>
      </c>
      <c r="T163" s="46"/>
      <c r="U163" s="46"/>
      <c r="V163" s="46"/>
      <c r="W163" s="46"/>
      <c r="X163" s="50" t="s">
        <v>56</v>
      </c>
      <c r="Y163" s="46"/>
      <c r="Z163" s="46"/>
      <c r="AA163" s="46"/>
      <c r="AB163" s="46"/>
      <c r="AC163" s="46"/>
      <c r="AD163" s="50" t="s">
        <v>56</v>
      </c>
      <c r="AE163" s="46"/>
      <c r="AF163" s="90"/>
      <c r="AG163" s="90"/>
      <c r="AH163" s="46"/>
      <c r="AI163" s="46"/>
      <c r="AJ163" s="184" t="s">
        <v>77</v>
      </c>
      <c r="AK163" s="46"/>
      <c r="AL163" s="46"/>
      <c r="AM163" s="47"/>
      <c r="AN163" s="47"/>
      <c r="AO163" s="47"/>
      <c r="AP163" s="91"/>
      <c r="AQ163" s="92">
        <v>6</v>
      </c>
      <c r="AR163" s="64">
        <f t="shared" si="17"/>
        <v>170</v>
      </c>
      <c r="AS163" s="128">
        <f>AQ163/AR163</f>
        <v>3.5294117647058823E-2</v>
      </c>
    </row>
    <row r="164" spans="1:45" ht="17.25" customHeight="1" x14ac:dyDescent="0.2">
      <c r="A164" s="291"/>
      <c r="B164" s="236"/>
      <c r="C164" s="38" t="s">
        <v>85</v>
      </c>
      <c r="D164" s="48"/>
      <c r="E164" s="46"/>
      <c r="F164" s="49" t="s">
        <v>56</v>
      </c>
      <c r="G164" s="46"/>
      <c r="H164" s="46"/>
      <c r="I164" s="46"/>
      <c r="J164" s="46"/>
      <c r="K164" s="46"/>
      <c r="L164" s="46"/>
      <c r="M164" s="46"/>
      <c r="N164" s="46"/>
      <c r="O164" s="46"/>
      <c r="P164" s="49" t="s">
        <v>56</v>
      </c>
      <c r="Q164" s="46"/>
      <c r="R164" s="23"/>
      <c r="S164" s="176" t="s">
        <v>56</v>
      </c>
      <c r="T164" s="46"/>
      <c r="U164" s="46"/>
      <c r="V164" s="46"/>
      <c r="W164" s="46"/>
      <c r="X164" s="49" t="s">
        <v>56</v>
      </c>
      <c r="Y164" s="46"/>
      <c r="Z164" s="46"/>
      <c r="AA164" s="46"/>
      <c r="AB164" s="46"/>
      <c r="AC164" s="46"/>
      <c r="AD164" s="49" t="s">
        <v>56</v>
      </c>
      <c r="AE164" s="46"/>
      <c r="AF164" s="90"/>
      <c r="AG164" s="90"/>
      <c r="AH164" s="46"/>
      <c r="AI164" s="46"/>
      <c r="AJ164" s="183" t="s">
        <v>77</v>
      </c>
      <c r="AK164" s="129"/>
      <c r="AL164" s="90"/>
      <c r="AM164" s="47"/>
      <c r="AN164" s="47"/>
      <c r="AO164" s="47"/>
      <c r="AP164" s="91"/>
      <c r="AQ164" s="92">
        <v>6</v>
      </c>
      <c r="AR164" s="64">
        <f t="shared" si="17"/>
        <v>170</v>
      </c>
      <c r="AS164" s="93">
        <f t="shared" si="14"/>
        <v>3.5294117647058823E-2</v>
      </c>
    </row>
    <row r="165" spans="1:45" ht="17.25" customHeight="1" x14ac:dyDescent="0.2">
      <c r="A165" s="291"/>
      <c r="B165" s="236"/>
      <c r="C165" s="38" t="s">
        <v>86</v>
      </c>
      <c r="D165" s="48"/>
      <c r="E165" s="46"/>
      <c r="F165" s="49" t="s">
        <v>56</v>
      </c>
      <c r="G165" s="46"/>
      <c r="H165" s="46"/>
      <c r="I165" s="46"/>
      <c r="J165" s="46"/>
      <c r="K165" s="46"/>
      <c r="L165" s="46"/>
      <c r="M165" s="46"/>
      <c r="N165" s="46"/>
      <c r="O165" s="46"/>
      <c r="P165" s="49" t="s">
        <v>56</v>
      </c>
      <c r="Q165" s="46"/>
      <c r="R165" s="23"/>
      <c r="S165" s="176" t="s">
        <v>56</v>
      </c>
      <c r="T165" s="46"/>
      <c r="U165" s="46"/>
      <c r="V165" s="46"/>
      <c r="W165" s="46"/>
      <c r="X165" s="49" t="s">
        <v>56</v>
      </c>
      <c r="Y165" s="46"/>
      <c r="Z165" s="46"/>
      <c r="AA165" s="46"/>
      <c r="AB165" s="46"/>
      <c r="AC165" s="46"/>
      <c r="AD165" s="49" t="s">
        <v>56</v>
      </c>
      <c r="AE165" s="46"/>
      <c r="AF165" s="90"/>
      <c r="AG165" s="90"/>
      <c r="AH165" s="46"/>
      <c r="AI165" s="46"/>
      <c r="AJ165" s="184" t="s">
        <v>77</v>
      </c>
      <c r="AK165" s="129"/>
      <c r="AL165" s="90"/>
      <c r="AM165" s="47"/>
      <c r="AN165" s="47"/>
      <c r="AO165" s="47"/>
      <c r="AP165" s="91"/>
      <c r="AQ165" s="92">
        <v>6</v>
      </c>
      <c r="AR165" s="64">
        <f t="shared" si="17"/>
        <v>170</v>
      </c>
      <c r="AS165" s="93">
        <f t="shared" si="14"/>
        <v>3.5294117647058823E-2</v>
      </c>
    </row>
    <row r="166" spans="1:45" ht="13.5" customHeight="1" x14ac:dyDescent="0.2">
      <c r="A166" s="291"/>
      <c r="B166" s="237"/>
      <c r="C166" s="38" t="s">
        <v>87</v>
      </c>
      <c r="D166" s="48"/>
      <c r="E166" s="46"/>
      <c r="F166" s="49" t="s">
        <v>56</v>
      </c>
      <c r="G166" s="46"/>
      <c r="H166" s="46"/>
      <c r="I166" s="46"/>
      <c r="J166" s="46"/>
      <c r="K166" s="46"/>
      <c r="L166" s="46"/>
      <c r="M166" s="46"/>
      <c r="N166" s="46"/>
      <c r="O166" s="46"/>
      <c r="P166" s="49" t="s">
        <v>56</v>
      </c>
      <c r="Q166" s="46"/>
      <c r="R166" s="23"/>
      <c r="S166" s="176" t="s">
        <v>56</v>
      </c>
      <c r="T166" s="46"/>
      <c r="U166" s="46"/>
      <c r="V166" s="46"/>
      <c r="W166" s="46"/>
      <c r="X166" s="49" t="s">
        <v>56</v>
      </c>
      <c r="Y166" s="46"/>
      <c r="Z166" s="46"/>
      <c r="AA166" s="46"/>
      <c r="AB166" s="46"/>
      <c r="AC166" s="46"/>
      <c r="AD166" s="49" t="s">
        <v>56</v>
      </c>
      <c r="AE166" s="46"/>
      <c r="AF166" s="90"/>
      <c r="AG166" s="90"/>
      <c r="AH166" s="46"/>
      <c r="AI166" s="46"/>
      <c r="AJ166" s="183" t="s">
        <v>77</v>
      </c>
      <c r="AK166" s="129"/>
      <c r="AL166" s="90"/>
      <c r="AM166" s="47"/>
      <c r="AN166" s="47"/>
      <c r="AO166" s="47"/>
      <c r="AP166" s="91"/>
      <c r="AQ166" s="92">
        <v>6</v>
      </c>
      <c r="AR166" s="64">
        <f t="shared" si="17"/>
        <v>170</v>
      </c>
      <c r="AS166" s="93">
        <f t="shared" si="14"/>
        <v>3.5294117647058823E-2</v>
      </c>
    </row>
    <row r="167" spans="1:45" ht="18" customHeight="1" x14ac:dyDescent="0.2">
      <c r="A167" s="291"/>
      <c r="B167" s="235" t="s">
        <v>88</v>
      </c>
      <c r="C167" s="38" t="s">
        <v>83</v>
      </c>
      <c r="D167" s="48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89" t="s">
        <v>56</v>
      </c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90"/>
      <c r="AG167" s="46"/>
      <c r="AH167" s="94"/>
      <c r="AI167" s="184" t="s">
        <v>77</v>
      </c>
      <c r="AJ167" s="46"/>
      <c r="AK167" s="46"/>
      <c r="AL167" s="46"/>
      <c r="AM167" s="47"/>
      <c r="AN167" s="47"/>
      <c r="AO167" s="47"/>
      <c r="AP167" s="91"/>
      <c r="AQ167" s="92">
        <v>2</v>
      </c>
      <c r="AR167" s="64">
        <f t="shared" ref="AR167:AR171" si="18">34*3</f>
        <v>102</v>
      </c>
      <c r="AS167" s="93">
        <f t="shared" si="14"/>
        <v>1.9607843137254902E-2</v>
      </c>
    </row>
    <row r="168" spans="1:45" ht="18" customHeight="1" x14ac:dyDescent="0.2">
      <c r="A168" s="291"/>
      <c r="B168" s="236"/>
      <c r="C168" s="38" t="s">
        <v>84</v>
      </c>
      <c r="D168" s="48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89" t="s">
        <v>56</v>
      </c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184" t="s">
        <v>77</v>
      </c>
      <c r="AJ168" s="46"/>
      <c r="AK168" s="46"/>
      <c r="AL168" s="46"/>
      <c r="AM168" s="47"/>
      <c r="AN168" s="47"/>
      <c r="AO168" s="47"/>
      <c r="AP168" s="91"/>
      <c r="AQ168" s="92">
        <v>2</v>
      </c>
      <c r="AR168" s="64">
        <f t="shared" si="18"/>
        <v>102</v>
      </c>
      <c r="AS168" s="93">
        <f t="shared" si="14"/>
        <v>1.9607843137254902E-2</v>
      </c>
    </row>
    <row r="169" spans="1:45" ht="18" customHeight="1" x14ac:dyDescent="0.2">
      <c r="A169" s="291"/>
      <c r="B169" s="236"/>
      <c r="C169" s="38" t="s">
        <v>85</v>
      </c>
      <c r="D169" s="48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9" t="s">
        <v>56</v>
      </c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184" t="s">
        <v>77</v>
      </c>
      <c r="AJ169" s="90"/>
      <c r="AK169" s="46"/>
      <c r="AL169" s="46"/>
      <c r="AM169" s="47"/>
      <c r="AN169" s="47"/>
      <c r="AO169" s="47"/>
      <c r="AP169" s="91"/>
      <c r="AQ169" s="92">
        <v>2</v>
      </c>
      <c r="AR169" s="64">
        <f t="shared" si="18"/>
        <v>102</v>
      </c>
      <c r="AS169" s="93">
        <f t="shared" si="14"/>
        <v>1.9607843137254902E-2</v>
      </c>
    </row>
    <row r="170" spans="1:45" ht="18" customHeight="1" x14ac:dyDescent="0.2">
      <c r="A170" s="291"/>
      <c r="B170" s="236"/>
      <c r="C170" s="147" t="s">
        <v>86</v>
      </c>
      <c r="D170" s="9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9" t="s">
        <v>56</v>
      </c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184" t="s">
        <v>77</v>
      </c>
      <c r="AJ170" s="90"/>
      <c r="AK170" s="46"/>
      <c r="AL170" s="46"/>
      <c r="AM170" s="47"/>
      <c r="AN170" s="47"/>
      <c r="AO170" s="47"/>
      <c r="AP170" s="91"/>
      <c r="AQ170" s="92">
        <v>2</v>
      </c>
      <c r="AR170" s="64">
        <f t="shared" si="18"/>
        <v>102</v>
      </c>
      <c r="AS170" s="93">
        <f t="shared" si="14"/>
        <v>1.9607843137254902E-2</v>
      </c>
    </row>
    <row r="171" spans="1:45" ht="18" customHeight="1" x14ac:dyDescent="0.2">
      <c r="A171" s="291"/>
      <c r="B171" s="236"/>
      <c r="C171" s="147" t="s">
        <v>87</v>
      </c>
      <c r="D171" s="9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9" t="s">
        <v>56</v>
      </c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184" t="s">
        <v>77</v>
      </c>
      <c r="AJ171" s="90"/>
      <c r="AK171" s="46"/>
      <c r="AL171" s="46"/>
      <c r="AM171" s="47"/>
      <c r="AN171" s="47"/>
      <c r="AO171" s="47"/>
      <c r="AP171" s="91"/>
      <c r="AQ171" s="92">
        <v>2</v>
      </c>
      <c r="AR171" s="64">
        <f t="shared" si="18"/>
        <v>102</v>
      </c>
      <c r="AS171" s="93">
        <f t="shared" si="14"/>
        <v>1.9607843137254902E-2</v>
      </c>
    </row>
    <row r="172" spans="1:45" ht="21" customHeight="1" x14ac:dyDescent="0.2">
      <c r="A172" s="291"/>
      <c r="B172" s="235" t="s">
        <v>89</v>
      </c>
      <c r="C172" s="95" t="s">
        <v>83</v>
      </c>
      <c r="D172" s="96"/>
      <c r="E172" s="46"/>
      <c r="F172" s="46"/>
      <c r="G172" s="46"/>
      <c r="H172" s="89" t="s">
        <v>56</v>
      </c>
      <c r="I172" s="46"/>
      <c r="J172" s="46"/>
      <c r="K172" s="89" t="s">
        <v>56</v>
      </c>
      <c r="L172" s="46"/>
      <c r="M172" s="46"/>
      <c r="N172" s="46"/>
      <c r="O172" s="46"/>
      <c r="P172" s="46"/>
      <c r="Q172" s="46"/>
      <c r="R172" s="89" t="s">
        <v>56</v>
      </c>
      <c r="S172" s="46"/>
      <c r="T172" s="46"/>
      <c r="U172" s="46"/>
      <c r="V172" s="46"/>
      <c r="W172" s="46"/>
      <c r="X172" s="46"/>
      <c r="Y172" s="89" t="s">
        <v>56</v>
      </c>
      <c r="Z172" s="46"/>
      <c r="AA172" s="46"/>
      <c r="AB172" s="46"/>
      <c r="AC172" s="89" t="s">
        <v>56</v>
      </c>
      <c r="AD172" s="46"/>
      <c r="AE172" s="46"/>
      <c r="AF172" s="46"/>
      <c r="AG172" s="46"/>
      <c r="AH172" s="46"/>
      <c r="AI172" s="46"/>
      <c r="AJ172" s="184" t="s">
        <v>77</v>
      </c>
      <c r="AK172" s="90"/>
      <c r="AL172" s="46"/>
      <c r="AM172" s="47"/>
      <c r="AN172" s="47"/>
      <c r="AO172" s="47"/>
      <c r="AP172" s="91"/>
      <c r="AQ172" s="92">
        <v>6</v>
      </c>
      <c r="AR172" s="64">
        <f t="shared" ref="AR172:AR176" si="19">34*3</f>
        <v>102</v>
      </c>
      <c r="AS172" s="93">
        <f t="shared" si="14"/>
        <v>5.8823529411764705E-2</v>
      </c>
    </row>
    <row r="173" spans="1:45" ht="18.75" customHeight="1" x14ac:dyDescent="0.2">
      <c r="A173" s="291"/>
      <c r="B173" s="236"/>
      <c r="C173" s="147" t="s">
        <v>84</v>
      </c>
      <c r="D173" s="96"/>
      <c r="E173" s="46"/>
      <c r="F173" s="46"/>
      <c r="G173" s="46"/>
      <c r="H173" s="89" t="s">
        <v>56</v>
      </c>
      <c r="I173" s="46"/>
      <c r="J173" s="46"/>
      <c r="K173" s="89" t="s">
        <v>56</v>
      </c>
      <c r="L173" s="46"/>
      <c r="M173" s="46"/>
      <c r="N173" s="46"/>
      <c r="O173" s="46"/>
      <c r="P173" s="46"/>
      <c r="Q173" s="46"/>
      <c r="R173" s="89" t="s">
        <v>56</v>
      </c>
      <c r="S173" s="46"/>
      <c r="T173" s="46"/>
      <c r="U173" s="46"/>
      <c r="V173" s="46"/>
      <c r="W173" s="46"/>
      <c r="X173" s="46"/>
      <c r="Y173" s="89" t="s">
        <v>56</v>
      </c>
      <c r="Z173" s="46"/>
      <c r="AA173" s="46"/>
      <c r="AB173" s="46"/>
      <c r="AC173" s="89" t="s">
        <v>56</v>
      </c>
      <c r="AD173" s="46"/>
      <c r="AE173" s="46"/>
      <c r="AF173" s="46"/>
      <c r="AG173" s="46"/>
      <c r="AH173" s="46"/>
      <c r="AI173" s="46"/>
      <c r="AJ173" s="184" t="s">
        <v>77</v>
      </c>
      <c r="AK173" s="90"/>
      <c r="AL173" s="46"/>
      <c r="AM173" s="47"/>
      <c r="AN173" s="47"/>
      <c r="AO173" s="47"/>
      <c r="AP173" s="91"/>
      <c r="AQ173" s="92">
        <v>6</v>
      </c>
      <c r="AR173" s="64">
        <f t="shared" si="19"/>
        <v>102</v>
      </c>
      <c r="AS173" s="93">
        <f t="shared" si="14"/>
        <v>5.8823529411764705E-2</v>
      </c>
    </row>
    <row r="174" spans="1:45" ht="18.75" customHeight="1" x14ac:dyDescent="0.2">
      <c r="A174" s="291"/>
      <c r="B174" s="236"/>
      <c r="C174" s="95" t="s">
        <v>85</v>
      </c>
      <c r="D174" s="96"/>
      <c r="E174" s="46"/>
      <c r="F174" s="46"/>
      <c r="G174" s="46"/>
      <c r="H174" s="89" t="s">
        <v>56</v>
      </c>
      <c r="I174" s="46"/>
      <c r="J174" s="46"/>
      <c r="K174" s="89" t="s">
        <v>56</v>
      </c>
      <c r="L174" s="46"/>
      <c r="M174" s="46"/>
      <c r="N174" s="46"/>
      <c r="O174" s="46"/>
      <c r="P174" s="46"/>
      <c r="Q174" s="46"/>
      <c r="R174" s="89" t="s">
        <v>56</v>
      </c>
      <c r="S174" s="46"/>
      <c r="T174" s="46"/>
      <c r="U174" s="46"/>
      <c r="V174" s="46"/>
      <c r="W174" s="46"/>
      <c r="X174" s="46"/>
      <c r="Y174" s="89" t="s">
        <v>56</v>
      </c>
      <c r="Z174" s="46"/>
      <c r="AA174" s="46"/>
      <c r="AB174" s="46"/>
      <c r="AC174" s="89" t="s">
        <v>56</v>
      </c>
      <c r="AD174" s="46"/>
      <c r="AE174" s="46"/>
      <c r="AF174" s="46"/>
      <c r="AG174" s="46"/>
      <c r="AH174" s="46"/>
      <c r="AI174" s="46"/>
      <c r="AJ174" s="184" t="s">
        <v>77</v>
      </c>
      <c r="AK174" s="90"/>
      <c r="AL174" s="46"/>
      <c r="AM174" s="47"/>
      <c r="AN174" s="47"/>
      <c r="AO174" s="47"/>
      <c r="AP174" s="91"/>
      <c r="AQ174" s="92">
        <v>6</v>
      </c>
      <c r="AR174" s="64">
        <f t="shared" si="19"/>
        <v>102</v>
      </c>
      <c r="AS174" s="93">
        <f t="shared" si="14"/>
        <v>5.8823529411764705E-2</v>
      </c>
    </row>
    <row r="175" spans="1:45" ht="18.75" customHeight="1" x14ac:dyDescent="0.2">
      <c r="A175" s="291"/>
      <c r="B175" s="236"/>
      <c r="C175" s="146" t="s">
        <v>86</v>
      </c>
      <c r="D175" s="96"/>
      <c r="E175" s="46"/>
      <c r="F175" s="46"/>
      <c r="G175" s="46"/>
      <c r="H175" s="89" t="s">
        <v>56</v>
      </c>
      <c r="I175" s="46"/>
      <c r="J175" s="154"/>
      <c r="K175" s="89" t="s">
        <v>56</v>
      </c>
      <c r="L175" s="46"/>
      <c r="M175" s="46"/>
      <c r="N175" s="46"/>
      <c r="O175" s="46"/>
      <c r="P175" s="46"/>
      <c r="Q175" s="154"/>
      <c r="R175" s="89" t="s">
        <v>56</v>
      </c>
      <c r="S175" s="46"/>
      <c r="T175" s="46"/>
      <c r="U175" s="46"/>
      <c r="V175" s="46"/>
      <c r="W175" s="46"/>
      <c r="X175" s="46"/>
      <c r="Y175" s="89" t="s">
        <v>56</v>
      </c>
      <c r="Z175" s="46"/>
      <c r="AA175" s="46"/>
      <c r="AB175" s="154"/>
      <c r="AC175" s="89" t="s">
        <v>56</v>
      </c>
      <c r="AD175" s="46"/>
      <c r="AE175" s="46"/>
      <c r="AF175" s="46"/>
      <c r="AG175" s="46"/>
      <c r="AH175" s="46"/>
      <c r="AI175" s="46"/>
      <c r="AJ175" s="184" t="s">
        <v>77</v>
      </c>
      <c r="AK175" s="90"/>
      <c r="AL175" s="46"/>
      <c r="AM175" s="47"/>
      <c r="AN175" s="47"/>
      <c r="AO175" s="47"/>
      <c r="AP175" s="91"/>
      <c r="AQ175" s="92">
        <v>6</v>
      </c>
      <c r="AR175" s="64">
        <f t="shared" si="19"/>
        <v>102</v>
      </c>
      <c r="AS175" s="93">
        <f t="shared" si="14"/>
        <v>5.8823529411764705E-2</v>
      </c>
    </row>
    <row r="176" spans="1:45" ht="16.5" customHeight="1" x14ac:dyDescent="0.2">
      <c r="A176" s="291"/>
      <c r="B176" s="285"/>
      <c r="C176" s="177" t="s">
        <v>87</v>
      </c>
      <c r="D176" s="96"/>
      <c r="E176" s="46"/>
      <c r="F176" s="46"/>
      <c r="G176" s="46"/>
      <c r="H176" s="89" t="s">
        <v>56</v>
      </c>
      <c r="I176" s="46"/>
      <c r="J176" s="46"/>
      <c r="K176" s="89" t="s">
        <v>56</v>
      </c>
      <c r="L176" s="46"/>
      <c r="M176" s="46"/>
      <c r="N176" s="46"/>
      <c r="O176" s="46"/>
      <c r="P176" s="46"/>
      <c r="Q176" s="46"/>
      <c r="R176" s="89" t="s">
        <v>56</v>
      </c>
      <c r="S176" s="46"/>
      <c r="T176" s="46"/>
      <c r="U176" s="46"/>
      <c r="V176" s="46"/>
      <c r="W176" s="46"/>
      <c r="X176" s="46"/>
      <c r="Y176" s="89" t="s">
        <v>56</v>
      </c>
      <c r="Z176" s="46"/>
      <c r="AA176" s="46"/>
      <c r="AB176" s="46"/>
      <c r="AC176" s="89" t="s">
        <v>56</v>
      </c>
      <c r="AD176" s="46"/>
      <c r="AE176" s="46"/>
      <c r="AF176" s="46"/>
      <c r="AG176" s="46"/>
      <c r="AH176" s="46"/>
      <c r="AI176" s="47"/>
      <c r="AJ176" s="184" t="s">
        <v>77</v>
      </c>
      <c r="AK176" s="90"/>
      <c r="AL176" s="46"/>
      <c r="AM176" s="47"/>
      <c r="AN176" s="47"/>
      <c r="AO176" s="47"/>
      <c r="AP176" s="91"/>
      <c r="AQ176" s="92">
        <v>6</v>
      </c>
      <c r="AR176" s="64">
        <f t="shared" si="19"/>
        <v>102</v>
      </c>
      <c r="AS176" s="93">
        <f t="shared" si="14"/>
        <v>5.8823529411764705E-2</v>
      </c>
    </row>
    <row r="177" spans="1:45" ht="21" customHeight="1" x14ac:dyDescent="0.2">
      <c r="A177" s="291"/>
      <c r="B177" s="283" t="s">
        <v>52</v>
      </c>
      <c r="C177" s="177" t="s">
        <v>83</v>
      </c>
      <c r="D177" s="96"/>
      <c r="E177" s="49" t="s">
        <v>56</v>
      </c>
      <c r="F177" s="46"/>
      <c r="G177" s="46"/>
      <c r="H177" s="46"/>
      <c r="I177" s="46"/>
      <c r="J177" s="46"/>
      <c r="K177" s="46"/>
      <c r="L177" s="46"/>
      <c r="M177" s="154"/>
      <c r="N177" s="49" t="s">
        <v>56</v>
      </c>
      <c r="O177" s="154"/>
      <c r="P177" s="46"/>
      <c r="Q177" s="49" t="s">
        <v>56</v>
      </c>
      <c r="R177" s="46"/>
      <c r="S177" s="46"/>
      <c r="T177" s="46"/>
      <c r="U177" s="46"/>
      <c r="V177" s="46"/>
      <c r="W177" s="46"/>
      <c r="X177" s="46"/>
      <c r="Y177" s="46"/>
      <c r="Z177" s="49" t="s">
        <v>56</v>
      </c>
      <c r="AA177" s="46"/>
      <c r="AB177" s="46"/>
      <c r="AC177" s="46"/>
      <c r="AD177" s="46"/>
      <c r="AE177" s="46"/>
      <c r="AF177" s="46"/>
      <c r="AG177" s="49" t="s">
        <v>56</v>
      </c>
      <c r="AH177" s="46"/>
      <c r="AI177" s="47"/>
      <c r="AJ177" s="185" t="s">
        <v>77</v>
      </c>
      <c r="AK177" s="90"/>
      <c r="AL177" s="46"/>
      <c r="AM177" s="47"/>
      <c r="AN177" s="47"/>
      <c r="AO177" s="47"/>
      <c r="AP177" s="91"/>
      <c r="AQ177" s="92">
        <v>6</v>
      </c>
      <c r="AR177" s="64">
        <f t="shared" ref="AR177:AR181" si="20">34*5</f>
        <v>170</v>
      </c>
      <c r="AS177" s="93">
        <f t="shared" si="14"/>
        <v>3.5294117647058823E-2</v>
      </c>
    </row>
    <row r="178" spans="1:45" ht="21" customHeight="1" x14ac:dyDescent="0.2">
      <c r="A178" s="291"/>
      <c r="B178" s="292"/>
      <c r="C178" s="177" t="s">
        <v>84</v>
      </c>
      <c r="D178" s="96"/>
      <c r="E178" s="49" t="s">
        <v>56</v>
      </c>
      <c r="F178" s="46"/>
      <c r="G178" s="46"/>
      <c r="H178" s="46"/>
      <c r="I178" s="46"/>
      <c r="J178" s="46"/>
      <c r="K178" s="46"/>
      <c r="L178" s="46"/>
      <c r="M178" s="154"/>
      <c r="N178" s="49" t="s">
        <v>56</v>
      </c>
      <c r="O178" s="154"/>
      <c r="P178" s="46"/>
      <c r="Q178" s="49" t="s">
        <v>56</v>
      </c>
      <c r="R178" s="46"/>
      <c r="S178" s="46"/>
      <c r="T178" s="46"/>
      <c r="U178" s="46"/>
      <c r="V178" s="46"/>
      <c r="W178" s="46"/>
      <c r="X178" s="46"/>
      <c r="Y178" s="46"/>
      <c r="Z178" s="49" t="s">
        <v>56</v>
      </c>
      <c r="AA178" s="46"/>
      <c r="AB178" s="46"/>
      <c r="AC178" s="46"/>
      <c r="AD178" s="46"/>
      <c r="AE178" s="46"/>
      <c r="AF178" s="46"/>
      <c r="AG178" s="49" t="s">
        <v>56</v>
      </c>
      <c r="AH178" s="46"/>
      <c r="AI178" s="47"/>
      <c r="AJ178" s="185" t="s">
        <v>77</v>
      </c>
      <c r="AK178" s="90"/>
      <c r="AL178" s="46"/>
      <c r="AM178" s="47"/>
      <c r="AN178" s="47"/>
      <c r="AO178" s="47"/>
      <c r="AP178" s="91"/>
      <c r="AQ178" s="92">
        <v>6</v>
      </c>
      <c r="AR178" s="64">
        <f t="shared" si="20"/>
        <v>170</v>
      </c>
      <c r="AS178" s="93">
        <f t="shared" si="14"/>
        <v>3.5294117647058823E-2</v>
      </c>
    </row>
    <row r="179" spans="1:45" ht="21" customHeight="1" x14ac:dyDescent="0.2">
      <c r="A179" s="291"/>
      <c r="B179" s="292"/>
      <c r="C179" s="177" t="s">
        <v>85</v>
      </c>
      <c r="D179" s="96"/>
      <c r="E179" s="49" t="s">
        <v>56</v>
      </c>
      <c r="F179" s="46"/>
      <c r="G179" s="46"/>
      <c r="H179" s="46"/>
      <c r="I179" s="46"/>
      <c r="J179" s="46"/>
      <c r="K179" s="46"/>
      <c r="L179" s="46"/>
      <c r="M179" s="154"/>
      <c r="N179" s="49" t="s">
        <v>56</v>
      </c>
      <c r="O179" s="154"/>
      <c r="P179" s="46"/>
      <c r="Q179" s="49" t="s">
        <v>56</v>
      </c>
      <c r="R179" s="46"/>
      <c r="S179" s="46"/>
      <c r="T179" s="46"/>
      <c r="U179" s="46"/>
      <c r="V179" s="46"/>
      <c r="W179" s="46"/>
      <c r="X179" s="46"/>
      <c r="Y179" s="46"/>
      <c r="Z179" s="49" t="s">
        <v>56</v>
      </c>
      <c r="AA179" s="46"/>
      <c r="AB179" s="46"/>
      <c r="AC179" s="46"/>
      <c r="AD179" s="46"/>
      <c r="AE179" s="46"/>
      <c r="AF179" s="46"/>
      <c r="AG179" s="49" t="s">
        <v>56</v>
      </c>
      <c r="AH179" s="46"/>
      <c r="AI179" s="47"/>
      <c r="AJ179" s="185" t="s">
        <v>77</v>
      </c>
      <c r="AK179" s="90"/>
      <c r="AL179" s="46"/>
      <c r="AM179" s="47"/>
      <c r="AN179" s="47"/>
      <c r="AO179" s="47"/>
      <c r="AP179" s="91"/>
      <c r="AQ179" s="92">
        <v>6</v>
      </c>
      <c r="AR179" s="64">
        <f t="shared" si="20"/>
        <v>170</v>
      </c>
      <c r="AS179" s="93">
        <f t="shared" si="14"/>
        <v>3.5294117647058823E-2</v>
      </c>
    </row>
    <row r="180" spans="1:45" ht="21" customHeight="1" x14ac:dyDescent="0.2">
      <c r="A180" s="291"/>
      <c r="B180" s="292"/>
      <c r="C180" s="177" t="s">
        <v>86</v>
      </c>
      <c r="D180" s="96"/>
      <c r="E180" s="49" t="s">
        <v>56</v>
      </c>
      <c r="F180" s="46"/>
      <c r="G180" s="46"/>
      <c r="H180" s="46"/>
      <c r="I180" s="46"/>
      <c r="J180" s="46"/>
      <c r="K180" s="46"/>
      <c r="L180" s="46"/>
      <c r="M180" s="154"/>
      <c r="N180" s="49" t="s">
        <v>56</v>
      </c>
      <c r="O180" s="154"/>
      <c r="P180" s="46"/>
      <c r="Q180" s="49" t="s">
        <v>56</v>
      </c>
      <c r="R180" s="46"/>
      <c r="S180" s="46"/>
      <c r="T180" s="46"/>
      <c r="U180" s="46"/>
      <c r="V180" s="46"/>
      <c r="W180" s="46"/>
      <c r="X180" s="46"/>
      <c r="Y180" s="46"/>
      <c r="Z180" s="49" t="s">
        <v>56</v>
      </c>
      <c r="AA180" s="46"/>
      <c r="AB180" s="46"/>
      <c r="AC180" s="46"/>
      <c r="AD180" s="46"/>
      <c r="AE180" s="46"/>
      <c r="AF180" s="46"/>
      <c r="AG180" s="49" t="s">
        <v>56</v>
      </c>
      <c r="AH180" s="46"/>
      <c r="AI180" s="47"/>
      <c r="AJ180" s="185" t="s">
        <v>77</v>
      </c>
      <c r="AK180" s="90"/>
      <c r="AL180" s="46"/>
      <c r="AM180" s="47"/>
      <c r="AN180" s="47"/>
      <c r="AO180" s="47"/>
      <c r="AP180" s="91"/>
      <c r="AQ180" s="92">
        <v>6</v>
      </c>
      <c r="AR180" s="64">
        <f t="shared" si="20"/>
        <v>170</v>
      </c>
      <c r="AS180" s="93">
        <f t="shared" si="14"/>
        <v>3.5294117647058823E-2</v>
      </c>
    </row>
    <row r="181" spans="1:45" ht="18" customHeight="1" x14ac:dyDescent="0.2">
      <c r="A181" s="291"/>
      <c r="B181" s="285"/>
      <c r="C181" s="177" t="s">
        <v>87</v>
      </c>
      <c r="D181" s="96"/>
      <c r="E181" s="49" t="s">
        <v>56</v>
      </c>
      <c r="F181" s="46"/>
      <c r="G181" s="46"/>
      <c r="H181" s="46"/>
      <c r="I181" s="46"/>
      <c r="J181" s="46"/>
      <c r="K181" s="46"/>
      <c r="L181" s="46"/>
      <c r="M181" s="154"/>
      <c r="N181" s="49" t="s">
        <v>56</v>
      </c>
      <c r="O181" s="154"/>
      <c r="P181" s="46"/>
      <c r="Q181" s="49" t="s">
        <v>56</v>
      </c>
      <c r="R181" s="46"/>
      <c r="S181" s="46"/>
      <c r="T181" s="46"/>
      <c r="U181" s="46"/>
      <c r="V181" s="46"/>
      <c r="W181" s="46"/>
      <c r="X181" s="46"/>
      <c r="Y181" s="46"/>
      <c r="Z181" s="49" t="s">
        <v>56</v>
      </c>
      <c r="AA181" s="46"/>
      <c r="AB181" s="46"/>
      <c r="AC181" s="46"/>
      <c r="AD181" s="46"/>
      <c r="AE181" s="46"/>
      <c r="AF181" s="46"/>
      <c r="AG181" s="49" t="s">
        <v>56</v>
      </c>
      <c r="AH181" s="46"/>
      <c r="AI181" s="47"/>
      <c r="AJ181" s="185" t="s">
        <v>77</v>
      </c>
      <c r="AK181" s="90"/>
      <c r="AL181" s="46"/>
      <c r="AM181" s="47"/>
      <c r="AN181" s="47"/>
      <c r="AO181" s="47"/>
      <c r="AP181" s="91"/>
      <c r="AQ181" s="92">
        <v>6</v>
      </c>
      <c r="AR181" s="64">
        <f t="shared" si="20"/>
        <v>170</v>
      </c>
      <c r="AS181" s="93">
        <f t="shared" si="14"/>
        <v>3.5294117647058823E-2</v>
      </c>
    </row>
    <row r="182" spans="1:45" ht="21" customHeight="1" x14ac:dyDescent="0.2">
      <c r="A182" s="291"/>
      <c r="B182" s="283" t="s">
        <v>90</v>
      </c>
      <c r="C182" s="177" t="s">
        <v>83</v>
      </c>
      <c r="D182" s="9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7"/>
      <c r="AJ182" s="185" t="s">
        <v>77</v>
      </c>
      <c r="AK182" s="46"/>
      <c r="AL182" s="46"/>
      <c r="AM182" s="47"/>
      <c r="AN182" s="47"/>
      <c r="AO182" s="47"/>
      <c r="AP182" s="91"/>
      <c r="AQ182" s="92">
        <v>1</v>
      </c>
      <c r="AR182" s="64">
        <f t="shared" ref="AR182:AR186" si="21">34*3</f>
        <v>102</v>
      </c>
      <c r="AS182" s="93">
        <f t="shared" si="14"/>
        <v>9.8039215686274508E-3</v>
      </c>
    </row>
    <row r="183" spans="1:45" ht="18.75" customHeight="1" x14ac:dyDescent="0.2">
      <c r="A183" s="291"/>
      <c r="B183" s="292"/>
      <c r="C183" s="177" t="s">
        <v>84</v>
      </c>
      <c r="D183" s="37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7"/>
      <c r="AJ183" s="185" t="s">
        <v>77</v>
      </c>
      <c r="AK183" s="46"/>
      <c r="AL183" s="46"/>
      <c r="AM183" s="47"/>
      <c r="AN183" s="47"/>
      <c r="AO183" s="47"/>
      <c r="AP183" s="91"/>
      <c r="AQ183" s="92">
        <v>1</v>
      </c>
      <c r="AR183" s="64">
        <f t="shared" si="21"/>
        <v>102</v>
      </c>
      <c r="AS183" s="93">
        <f t="shared" si="14"/>
        <v>9.8039215686274508E-3</v>
      </c>
    </row>
    <row r="184" spans="1:45" ht="18.75" customHeight="1" x14ac:dyDescent="0.2">
      <c r="A184" s="291"/>
      <c r="B184" s="292"/>
      <c r="C184" s="177" t="s">
        <v>85</v>
      </c>
      <c r="D184" s="37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7"/>
      <c r="AJ184" s="185" t="s">
        <v>77</v>
      </c>
      <c r="AK184" s="46"/>
      <c r="AL184" s="46"/>
      <c r="AM184" s="47"/>
      <c r="AN184" s="47"/>
      <c r="AO184" s="47"/>
      <c r="AP184" s="91"/>
      <c r="AQ184" s="92">
        <v>1</v>
      </c>
      <c r="AR184" s="64">
        <f t="shared" si="21"/>
        <v>102</v>
      </c>
      <c r="AS184" s="93">
        <f t="shared" si="14"/>
        <v>9.8039215686274508E-3</v>
      </c>
    </row>
    <row r="185" spans="1:45" ht="18.75" customHeight="1" x14ac:dyDescent="0.2">
      <c r="A185" s="291"/>
      <c r="B185" s="292"/>
      <c r="C185" s="177" t="s">
        <v>86</v>
      </c>
      <c r="D185" s="37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7"/>
      <c r="AJ185" s="185" t="s">
        <v>77</v>
      </c>
      <c r="AK185" s="46"/>
      <c r="AL185" s="46"/>
      <c r="AM185" s="47"/>
      <c r="AN185" s="47"/>
      <c r="AO185" s="47"/>
      <c r="AP185" s="91"/>
      <c r="AQ185" s="92">
        <v>1</v>
      </c>
      <c r="AR185" s="64">
        <f t="shared" si="21"/>
        <v>102</v>
      </c>
      <c r="AS185" s="93">
        <f t="shared" si="14"/>
        <v>9.8039215686274508E-3</v>
      </c>
    </row>
    <row r="186" spans="1:45" ht="18" customHeight="1" x14ac:dyDescent="0.2">
      <c r="A186" s="291"/>
      <c r="B186" s="285"/>
      <c r="C186" s="177" t="s">
        <v>87</v>
      </c>
      <c r="D186" s="9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23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7"/>
      <c r="AJ186" s="185" t="s">
        <v>77</v>
      </c>
      <c r="AK186" s="46"/>
      <c r="AL186" s="46"/>
      <c r="AM186" s="47"/>
      <c r="AN186" s="47"/>
      <c r="AO186" s="47"/>
      <c r="AP186" s="91"/>
      <c r="AQ186" s="92">
        <v>1</v>
      </c>
      <c r="AR186" s="64">
        <f t="shared" si="21"/>
        <v>102</v>
      </c>
      <c r="AS186" s="93">
        <f t="shared" si="14"/>
        <v>9.8039215686274508E-3</v>
      </c>
    </row>
    <row r="187" spans="1:45" ht="18" customHeight="1" x14ac:dyDescent="0.2">
      <c r="A187" s="291"/>
      <c r="B187" s="283" t="s">
        <v>91</v>
      </c>
      <c r="C187" s="97" t="s">
        <v>83</v>
      </c>
      <c r="D187" s="186"/>
      <c r="E187" s="187"/>
      <c r="F187" s="187"/>
      <c r="G187" s="188"/>
      <c r="H187" s="187"/>
      <c r="I187" s="187"/>
      <c r="J187" s="189" t="s">
        <v>56</v>
      </c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90"/>
      <c r="AH187" s="187"/>
      <c r="AI187" s="187"/>
      <c r="AJ187" s="191"/>
      <c r="AK187" s="201" t="s">
        <v>77</v>
      </c>
      <c r="AL187" s="187"/>
      <c r="AM187" s="192"/>
      <c r="AN187" s="193"/>
      <c r="AO187" s="193"/>
      <c r="AP187" s="91"/>
      <c r="AQ187" s="92">
        <v>2</v>
      </c>
      <c r="AR187" s="64">
        <f t="shared" ref="AR187:AR196" si="22">34*1</f>
        <v>34</v>
      </c>
      <c r="AS187" s="93">
        <f t="shared" si="14"/>
        <v>5.8823529411764705E-2</v>
      </c>
    </row>
    <row r="188" spans="1:45" ht="15.75" customHeight="1" x14ac:dyDescent="0.2">
      <c r="A188" s="291"/>
      <c r="B188" s="292"/>
      <c r="C188" s="97" t="s">
        <v>84</v>
      </c>
      <c r="D188" s="194"/>
      <c r="E188" s="151"/>
      <c r="F188" s="151"/>
      <c r="G188" s="195"/>
      <c r="H188" s="151"/>
      <c r="I188" s="151"/>
      <c r="J188" s="143" t="s">
        <v>56</v>
      </c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96"/>
      <c r="AK188" s="202" t="s">
        <v>77</v>
      </c>
      <c r="AL188" s="151"/>
      <c r="AM188" s="193"/>
      <c r="AN188" s="193"/>
      <c r="AO188" s="193"/>
      <c r="AP188" s="91"/>
      <c r="AQ188" s="92">
        <v>2</v>
      </c>
      <c r="AR188" s="64">
        <f t="shared" si="22"/>
        <v>34</v>
      </c>
      <c r="AS188" s="93">
        <f t="shared" si="14"/>
        <v>5.8823529411764705E-2</v>
      </c>
    </row>
    <row r="189" spans="1:45" ht="15.75" customHeight="1" x14ac:dyDescent="0.2">
      <c r="A189" s="291"/>
      <c r="B189" s="292"/>
      <c r="C189" s="97" t="s">
        <v>85</v>
      </c>
      <c r="D189" s="194"/>
      <c r="E189" s="151"/>
      <c r="F189" s="151"/>
      <c r="G189" s="195"/>
      <c r="H189" s="151"/>
      <c r="I189" s="151"/>
      <c r="J189" s="143" t="s">
        <v>56</v>
      </c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96"/>
      <c r="AK189" s="202" t="s">
        <v>77</v>
      </c>
      <c r="AL189" s="151"/>
      <c r="AM189" s="193"/>
      <c r="AN189" s="193"/>
      <c r="AO189" s="193"/>
      <c r="AP189" s="91"/>
      <c r="AQ189" s="92">
        <v>2</v>
      </c>
      <c r="AR189" s="64">
        <f t="shared" si="22"/>
        <v>34</v>
      </c>
      <c r="AS189" s="93">
        <f t="shared" si="14"/>
        <v>5.8823529411764705E-2</v>
      </c>
    </row>
    <row r="190" spans="1:45" ht="15.75" customHeight="1" x14ac:dyDescent="0.2">
      <c r="A190" s="291"/>
      <c r="B190" s="292"/>
      <c r="C190" s="97" t="s">
        <v>86</v>
      </c>
      <c r="D190" s="194"/>
      <c r="E190" s="151"/>
      <c r="F190" s="151"/>
      <c r="G190" s="195"/>
      <c r="H190" s="151"/>
      <c r="I190" s="151"/>
      <c r="J190" s="143" t="s">
        <v>56</v>
      </c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96"/>
      <c r="AK190" s="202" t="s">
        <v>77</v>
      </c>
      <c r="AL190" s="151"/>
      <c r="AM190" s="193"/>
      <c r="AN190" s="193"/>
      <c r="AO190" s="193"/>
      <c r="AP190" s="91"/>
      <c r="AQ190" s="92">
        <v>2</v>
      </c>
      <c r="AR190" s="64">
        <f t="shared" si="22"/>
        <v>34</v>
      </c>
      <c r="AS190" s="93">
        <f t="shared" si="14"/>
        <v>5.8823529411764705E-2</v>
      </c>
    </row>
    <row r="191" spans="1:45" ht="19.5" customHeight="1" x14ac:dyDescent="0.2">
      <c r="A191" s="291"/>
      <c r="B191" s="285"/>
      <c r="C191" s="97" t="s">
        <v>87</v>
      </c>
      <c r="D191" s="194"/>
      <c r="E191" s="151"/>
      <c r="F191" s="151"/>
      <c r="G191" s="195"/>
      <c r="H191" s="151"/>
      <c r="I191" s="151"/>
      <c r="J191" s="143" t="s">
        <v>56</v>
      </c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70"/>
      <c r="AJ191" s="197"/>
      <c r="AK191" s="202" t="s">
        <v>77</v>
      </c>
      <c r="AL191" s="151"/>
      <c r="AM191" s="193"/>
      <c r="AN191" s="193"/>
      <c r="AO191" s="193"/>
      <c r="AP191" s="91"/>
      <c r="AQ191" s="92">
        <v>2</v>
      </c>
      <c r="AR191" s="64">
        <f t="shared" si="22"/>
        <v>34</v>
      </c>
      <c r="AS191" s="93">
        <f t="shared" si="14"/>
        <v>5.8823529411764705E-2</v>
      </c>
    </row>
    <row r="192" spans="1:45" ht="18" customHeight="1" x14ac:dyDescent="0.2">
      <c r="A192" s="291"/>
      <c r="B192" s="283" t="s">
        <v>92</v>
      </c>
      <c r="C192" s="97" t="s">
        <v>83</v>
      </c>
      <c r="D192" s="198"/>
      <c r="E192" s="151"/>
      <c r="F192" s="151"/>
      <c r="G192" s="151"/>
      <c r="H192" s="151"/>
      <c r="I192" s="143" t="s">
        <v>56</v>
      </c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99" t="s">
        <v>56</v>
      </c>
      <c r="X192" s="151"/>
      <c r="Y192" s="151"/>
      <c r="Z192" s="151"/>
      <c r="AA192" s="151"/>
      <c r="AB192" s="151"/>
      <c r="AC192" s="151"/>
      <c r="AD192" s="151"/>
      <c r="AE192" s="151"/>
      <c r="AF192" s="170"/>
      <c r="AG192" s="170"/>
      <c r="AH192" s="151"/>
      <c r="AI192" s="151"/>
      <c r="AJ192" s="200"/>
      <c r="AK192" s="202" t="s">
        <v>77</v>
      </c>
      <c r="AL192" s="151"/>
      <c r="AM192" s="193"/>
      <c r="AN192" s="193"/>
      <c r="AO192" s="193"/>
      <c r="AP192" s="91"/>
      <c r="AQ192" s="92">
        <v>3</v>
      </c>
      <c r="AR192" s="64">
        <f t="shared" si="22"/>
        <v>34</v>
      </c>
      <c r="AS192" s="93">
        <f t="shared" si="14"/>
        <v>8.8235294117647065E-2</v>
      </c>
    </row>
    <row r="193" spans="1:45" ht="18" customHeight="1" x14ac:dyDescent="0.2">
      <c r="A193" s="291"/>
      <c r="B193" s="292"/>
      <c r="C193" s="97" t="s">
        <v>84</v>
      </c>
      <c r="D193" s="198"/>
      <c r="E193" s="151"/>
      <c r="F193" s="151"/>
      <c r="G193" s="151"/>
      <c r="H193" s="151"/>
      <c r="I193" s="143" t="s">
        <v>56</v>
      </c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43" t="s">
        <v>56</v>
      </c>
      <c r="X193" s="151"/>
      <c r="Y193" s="151"/>
      <c r="Z193" s="151"/>
      <c r="AA193" s="151"/>
      <c r="AB193" s="151"/>
      <c r="AC193" s="151"/>
      <c r="AD193" s="151"/>
      <c r="AE193" s="151"/>
      <c r="AF193" s="170"/>
      <c r="AG193" s="170"/>
      <c r="AH193" s="151"/>
      <c r="AI193" s="151"/>
      <c r="AJ193" s="197"/>
      <c r="AK193" s="202" t="s">
        <v>77</v>
      </c>
      <c r="AL193" s="151"/>
      <c r="AM193" s="193"/>
      <c r="AN193" s="193"/>
      <c r="AO193" s="193"/>
      <c r="AP193" s="91"/>
      <c r="AQ193" s="92">
        <v>3</v>
      </c>
      <c r="AR193" s="64">
        <f t="shared" si="22"/>
        <v>34</v>
      </c>
      <c r="AS193" s="93">
        <f t="shared" si="14"/>
        <v>8.8235294117647065E-2</v>
      </c>
    </row>
    <row r="194" spans="1:45" ht="18" customHeight="1" x14ac:dyDescent="0.2">
      <c r="A194" s="291"/>
      <c r="B194" s="292"/>
      <c r="C194" s="97" t="s">
        <v>85</v>
      </c>
      <c r="D194" s="198"/>
      <c r="E194" s="151"/>
      <c r="F194" s="151"/>
      <c r="G194" s="151"/>
      <c r="H194" s="151"/>
      <c r="I194" s="143" t="s">
        <v>56</v>
      </c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99" t="s">
        <v>56</v>
      </c>
      <c r="X194" s="151"/>
      <c r="Y194" s="151"/>
      <c r="Z194" s="151"/>
      <c r="AA194" s="151"/>
      <c r="AB194" s="151"/>
      <c r="AC194" s="151"/>
      <c r="AD194" s="151"/>
      <c r="AE194" s="151"/>
      <c r="AF194" s="170"/>
      <c r="AG194" s="170"/>
      <c r="AH194" s="151"/>
      <c r="AI194" s="151"/>
      <c r="AJ194" s="200"/>
      <c r="AK194" s="202" t="s">
        <v>77</v>
      </c>
      <c r="AL194" s="151"/>
      <c r="AM194" s="193"/>
      <c r="AN194" s="193"/>
      <c r="AO194" s="193"/>
      <c r="AP194" s="91"/>
      <c r="AQ194" s="92">
        <v>3</v>
      </c>
      <c r="AR194" s="64">
        <f t="shared" si="22"/>
        <v>34</v>
      </c>
      <c r="AS194" s="93">
        <f t="shared" ref="AS194:AS269" si="23">AQ194/AR194</f>
        <v>8.8235294117647065E-2</v>
      </c>
    </row>
    <row r="195" spans="1:45" ht="15.75" customHeight="1" x14ac:dyDescent="0.2">
      <c r="A195" s="291"/>
      <c r="B195" s="292"/>
      <c r="C195" s="97" t="s">
        <v>86</v>
      </c>
      <c r="D195" s="198"/>
      <c r="E195" s="151"/>
      <c r="F195" s="151"/>
      <c r="G195" s="151"/>
      <c r="H195" s="151"/>
      <c r="I195" s="143" t="s">
        <v>56</v>
      </c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43" t="s">
        <v>56</v>
      </c>
      <c r="X195" s="151"/>
      <c r="Y195" s="151"/>
      <c r="Z195" s="151"/>
      <c r="AA195" s="151"/>
      <c r="AB195" s="151"/>
      <c r="AC195" s="151"/>
      <c r="AD195" s="151"/>
      <c r="AE195" s="151"/>
      <c r="AF195" s="170"/>
      <c r="AG195" s="170"/>
      <c r="AH195" s="151"/>
      <c r="AI195" s="151"/>
      <c r="AJ195" s="197"/>
      <c r="AK195" s="202" t="s">
        <v>77</v>
      </c>
      <c r="AL195" s="151"/>
      <c r="AM195" s="193"/>
      <c r="AN195" s="193"/>
      <c r="AO195" s="193"/>
      <c r="AP195" s="91"/>
      <c r="AQ195" s="92">
        <v>3</v>
      </c>
      <c r="AR195" s="64">
        <f t="shared" si="22"/>
        <v>34</v>
      </c>
      <c r="AS195" s="93">
        <f t="shared" si="23"/>
        <v>8.8235294117647065E-2</v>
      </c>
    </row>
    <row r="196" spans="1:45" ht="15.75" customHeight="1" x14ac:dyDescent="0.2">
      <c r="A196" s="291"/>
      <c r="B196" s="285"/>
      <c r="C196" s="97" t="s">
        <v>87</v>
      </c>
      <c r="D196" s="198"/>
      <c r="E196" s="151"/>
      <c r="F196" s="151"/>
      <c r="G196" s="151"/>
      <c r="H196" s="151"/>
      <c r="I196" s="143" t="s">
        <v>56</v>
      </c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99" t="s">
        <v>56</v>
      </c>
      <c r="X196" s="151"/>
      <c r="Y196" s="151"/>
      <c r="Z196" s="151"/>
      <c r="AA196" s="151"/>
      <c r="AB196" s="151"/>
      <c r="AC196" s="151"/>
      <c r="AD196" s="151"/>
      <c r="AE196" s="151"/>
      <c r="AF196" s="170"/>
      <c r="AG196" s="170"/>
      <c r="AH196" s="151"/>
      <c r="AI196" s="151"/>
      <c r="AJ196" s="197"/>
      <c r="AK196" s="202" t="s">
        <v>77</v>
      </c>
      <c r="AL196" s="151"/>
      <c r="AM196" s="193"/>
      <c r="AN196" s="193"/>
      <c r="AO196" s="193"/>
      <c r="AP196" s="91"/>
      <c r="AQ196" s="92">
        <v>3</v>
      </c>
      <c r="AR196" s="64">
        <f t="shared" si="22"/>
        <v>34</v>
      </c>
      <c r="AS196" s="93">
        <f t="shared" si="23"/>
        <v>8.8235294117647065E-2</v>
      </c>
    </row>
    <row r="197" spans="1:45" ht="27" customHeight="1" x14ac:dyDescent="0.2">
      <c r="A197" s="250"/>
      <c r="B197" s="250"/>
      <c r="C197" s="293"/>
      <c r="D197" s="250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2"/>
      <c r="AN197" s="52"/>
      <c r="AO197" s="52"/>
      <c r="AP197" s="52"/>
      <c r="AQ197" s="52"/>
      <c r="AR197" s="52"/>
      <c r="AS197" s="52"/>
    </row>
    <row r="198" spans="1:45" s="29" customFormat="1" ht="116.25" customHeight="1" x14ac:dyDescent="0.2">
      <c r="A198" s="294" t="s">
        <v>93</v>
      </c>
      <c r="B198" s="295"/>
      <c r="C198" s="295"/>
      <c r="D198" s="296"/>
      <c r="E198" s="297" t="s">
        <v>24</v>
      </c>
      <c r="F198" s="298"/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  <c r="AH198" s="298"/>
      <c r="AI198" s="298"/>
      <c r="AJ198" s="298"/>
      <c r="AK198" s="298"/>
      <c r="AL198" s="298"/>
      <c r="AM198" s="298"/>
      <c r="AN198" s="298"/>
      <c r="AO198" s="298"/>
      <c r="AP198" s="299"/>
      <c r="AQ198" s="289" t="s">
        <v>25</v>
      </c>
      <c r="AR198" s="301" t="s">
        <v>26</v>
      </c>
      <c r="AS198" s="303" t="s">
        <v>27</v>
      </c>
    </row>
    <row r="199" spans="1:45" s="29" customFormat="1" ht="21.75" customHeight="1" x14ac:dyDescent="0.2">
      <c r="A199" s="283" t="s">
        <v>28</v>
      </c>
      <c r="B199" s="305"/>
      <c r="C199" s="284"/>
      <c r="D199" s="37" t="s">
        <v>30</v>
      </c>
      <c r="E199" s="307" t="s">
        <v>31</v>
      </c>
      <c r="F199" s="308"/>
      <c r="G199" s="308"/>
      <c r="H199" s="309"/>
      <c r="I199" s="307" t="s">
        <v>32</v>
      </c>
      <c r="J199" s="308"/>
      <c r="K199" s="308"/>
      <c r="L199" s="309"/>
      <c r="M199" s="307" t="s">
        <v>33</v>
      </c>
      <c r="N199" s="308"/>
      <c r="O199" s="308"/>
      <c r="P199" s="309"/>
      <c r="Q199" s="307" t="s">
        <v>34</v>
      </c>
      <c r="R199" s="308"/>
      <c r="S199" s="308"/>
      <c r="T199" s="309"/>
      <c r="U199" s="307" t="s">
        <v>35</v>
      </c>
      <c r="V199" s="308"/>
      <c r="W199" s="309"/>
      <c r="X199" s="307" t="s">
        <v>36</v>
      </c>
      <c r="Y199" s="308"/>
      <c r="Z199" s="308"/>
      <c r="AA199" s="309"/>
      <c r="AB199" s="307" t="s">
        <v>37</v>
      </c>
      <c r="AC199" s="308"/>
      <c r="AD199" s="309"/>
      <c r="AE199" s="307" t="s">
        <v>38</v>
      </c>
      <c r="AF199" s="308"/>
      <c r="AG199" s="308"/>
      <c r="AH199" s="308"/>
      <c r="AI199" s="309"/>
      <c r="AJ199" s="307" t="s">
        <v>39</v>
      </c>
      <c r="AK199" s="308"/>
      <c r="AL199" s="309"/>
      <c r="AM199" s="307" t="s">
        <v>40</v>
      </c>
      <c r="AN199" s="308"/>
      <c r="AO199" s="308"/>
      <c r="AP199" s="309"/>
      <c r="AQ199" s="300"/>
      <c r="AR199" s="302"/>
      <c r="AS199" s="304"/>
    </row>
    <row r="200" spans="1:45" s="39" customFormat="1" ht="11.25" customHeight="1" x14ac:dyDescent="0.2">
      <c r="A200" s="285"/>
      <c r="B200" s="306"/>
      <c r="C200" s="286"/>
      <c r="D200" s="37" t="s">
        <v>41</v>
      </c>
      <c r="E200" s="41">
        <v>1</v>
      </c>
      <c r="F200" s="41">
        <v>2</v>
      </c>
      <c r="G200" s="41">
        <v>3</v>
      </c>
      <c r="H200" s="41">
        <v>4</v>
      </c>
      <c r="I200" s="41">
        <v>5</v>
      </c>
      <c r="J200" s="41">
        <v>6</v>
      </c>
      <c r="K200" s="41">
        <v>7</v>
      </c>
      <c r="L200" s="41">
        <v>8</v>
      </c>
      <c r="M200" s="41">
        <v>9</v>
      </c>
      <c r="N200" s="41">
        <v>10</v>
      </c>
      <c r="O200" s="41">
        <v>11</v>
      </c>
      <c r="P200" s="41">
        <v>12</v>
      </c>
      <c r="Q200" s="41">
        <v>13</v>
      </c>
      <c r="R200" s="41">
        <v>14</v>
      </c>
      <c r="S200" s="41">
        <v>15</v>
      </c>
      <c r="T200" s="41">
        <v>16</v>
      </c>
      <c r="U200" s="41">
        <v>17</v>
      </c>
      <c r="V200" s="41">
        <v>18</v>
      </c>
      <c r="W200" s="41">
        <v>19</v>
      </c>
      <c r="X200" s="41">
        <v>20</v>
      </c>
      <c r="Y200" s="41">
        <v>21</v>
      </c>
      <c r="Z200" s="41">
        <v>22</v>
      </c>
      <c r="AA200" s="41">
        <v>23</v>
      </c>
      <c r="AB200" s="41">
        <v>24</v>
      </c>
      <c r="AC200" s="41">
        <v>25</v>
      </c>
      <c r="AD200" s="41">
        <v>26</v>
      </c>
      <c r="AE200" s="41">
        <v>27</v>
      </c>
      <c r="AF200" s="41">
        <v>28</v>
      </c>
      <c r="AG200" s="41">
        <v>29</v>
      </c>
      <c r="AH200" s="41">
        <v>30</v>
      </c>
      <c r="AI200" s="41">
        <v>31</v>
      </c>
      <c r="AJ200" s="41">
        <v>32</v>
      </c>
      <c r="AK200" s="41">
        <v>33</v>
      </c>
      <c r="AL200" s="41">
        <v>34</v>
      </c>
      <c r="AM200" s="41">
        <v>35</v>
      </c>
      <c r="AN200" s="41">
        <v>36</v>
      </c>
      <c r="AO200" s="41">
        <v>37</v>
      </c>
      <c r="AP200" s="41">
        <v>38</v>
      </c>
      <c r="AQ200" s="300"/>
      <c r="AR200" s="302"/>
      <c r="AS200" s="304"/>
    </row>
    <row r="201" spans="1:45" s="39" customFormat="1" ht="11.25" customHeight="1" x14ac:dyDescent="0.2">
      <c r="A201" s="238" t="s">
        <v>54</v>
      </c>
      <c r="B201" s="310" t="s">
        <v>140</v>
      </c>
      <c r="C201" s="119" t="s">
        <v>94</v>
      </c>
      <c r="D201" s="86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134" t="s">
        <v>45</v>
      </c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122"/>
      <c r="AQ201" s="157">
        <v>1</v>
      </c>
      <c r="AR201" s="157">
        <v>0</v>
      </c>
      <c r="AS201" s="160">
        <v>0</v>
      </c>
    </row>
    <row r="202" spans="1:45" s="39" customFormat="1" ht="11.25" customHeight="1" x14ac:dyDescent="0.2">
      <c r="A202" s="239"/>
      <c r="B202" s="292"/>
      <c r="C202" s="119" t="s">
        <v>95</v>
      </c>
      <c r="D202" s="86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134" t="s">
        <v>45</v>
      </c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122"/>
      <c r="AQ202" s="157">
        <v>1</v>
      </c>
      <c r="AR202" s="157">
        <v>0</v>
      </c>
      <c r="AS202" s="160">
        <v>0</v>
      </c>
    </row>
    <row r="203" spans="1:45" s="39" customFormat="1" ht="11.25" customHeight="1" x14ac:dyDescent="0.2">
      <c r="A203" s="239"/>
      <c r="B203" s="292"/>
      <c r="C203" s="119" t="s">
        <v>136</v>
      </c>
      <c r="D203" s="86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134" t="s">
        <v>45</v>
      </c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122"/>
      <c r="AQ203" s="157">
        <v>1</v>
      </c>
      <c r="AR203" s="157">
        <v>0</v>
      </c>
      <c r="AS203" s="160">
        <v>0</v>
      </c>
    </row>
    <row r="204" spans="1:45" s="39" customFormat="1" ht="11.25" customHeight="1" x14ac:dyDescent="0.2">
      <c r="A204" s="239"/>
      <c r="B204" s="292"/>
      <c r="C204" s="119" t="s">
        <v>137</v>
      </c>
      <c r="D204" s="86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134" t="s">
        <v>45</v>
      </c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122"/>
      <c r="AQ204" s="157">
        <v>1</v>
      </c>
      <c r="AR204" s="157">
        <v>0</v>
      </c>
      <c r="AS204" s="160">
        <v>0</v>
      </c>
    </row>
    <row r="205" spans="1:45" s="39" customFormat="1" ht="11.25" customHeight="1" x14ac:dyDescent="0.2">
      <c r="A205" s="239"/>
      <c r="B205" s="285"/>
      <c r="C205" s="119" t="s">
        <v>98</v>
      </c>
      <c r="D205" s="86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134" t="s">
        <v>45</v>
      </c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122"/>
      <c r="AQ205" s="157">
        <v>1</v>
      </c>
      <c r="AR205" s="157">
        <v>0</v>
      </c>
      <c r="AS205" s="160">
        <v>0</v>
      </c>
    </row>
    <row r="206" spans="1:45" ht="12.75" customHeight="1" x14ac:dyDescent="0.2">
      <c r="A206" s="239"/>
      <c r="B206" s="235" t="s">
        <v>43</v>
      </c>
      <c r="C206" s="38" t="s">
        <v>94</v>
      </c>
      <c r="D206" s="48"/>
      <c r="E206" s="46"/>
      <c r="F206" s="46"/>
      <c r="G206" s="49" t="s">
        <v>56</v>
      </c>
      <c r="H206" s="46"/>
      <c r="I206" s="46"/>
      <c r="J206" s="46"/>
      <c r="K206" s="49" t="s">
        <v>56</v>
      </c>
      <c r="L206" s="46"/>
      <c r="M206" s="46"/>
      <c r="N206" s="46"/>
      <c r="O206" s="49" t="s">
        <v>56</v>
      </c>
      <c r="P206" s="90"/>
      <c r="Q206" s="46"/>
      <c r="R206" s="49" t="s">
        <v>56</v>
      </c>
      <c r="S206" s="46"/>
      <c r="T206" s="46"/>
      <c r="U206" s="49" t="s">
        <v>56</v>
      </c>
      <c r="V206" s="46"/>
      <c r="W206" s="46"/>
      <c r="X206" s="49" t="s">
        <v>56</v>
      </c>
      <c r="Y206" s="46"/>
      <c r="Z206" s="46"/>
      <c r="AA206" s="49" t="s">
        <v>56</v>
      </c>
      <c r="AB206" s="46"/>
      <c r="AC206" s="46"/>
      <c r="AD206" s="46"/>
      <c r="AE206" s="49" t="s">
        <v>56</v>
      </c>
      <c r="AF206" s="46"/>
      <c r="AG206" s="46"/>
      <c r="AH206" s="49" t="s">
        <v>56</v>
      </c>
      <c r="AI206" s="154"/>
      <c r="AJ206" s="46"/>
      <c r="AK206" s="203" t="s">
        <v>77</v>
      </c>
      <c r="AL206" s="46"/>
      <c r="AM206" s="47"/>
      <c r="AN206" s="47"/>
      <c r="AO206" s="47"/>
      <c r="AP206" s="91"/>
      <c r="AQ206" s="126">
        <v>10</v>
      </c>
      <c r="AR206" s="127">
        <f t="shared" ref="AR206:AR210" si="24">34*6</f>
        <v>204</v>
      </c>
      <c r="AS206" s="128">
        <f t="shared" si="23"/>
        <v>4.9019607843137254E-2</v>
      </c>
    </row>
    <row r="207" spans="1:45" x14ac:dyDescent="0.2">
      <c r="A207" s="239"/>
      <c r="B207" s="236"/>
      <c r="C207" s="38" t="s">
        <v>95</v>
      </c>
      <c r="D207" s="48"/>
      <c r="E207" s="46"/>
      <c r="F207" s="46"/>
      <c r="G207" s="49" t="s">
        <v>56</v>
      </c>
      <c r="H207" s="46"/>
      <c r="I207" s="46"/>
      <c r="J207" s="46"/>
      <c r="K207" s="49" t="s">
        <v>56</v>
      </c>
      <c r="L207" s="46"/>
      <c r="M207" s="46"/>
      <c r="N207" s="46"/>
      <c r="O207" s="49" t="s">
        <v>56</v>
      </c>
      <c r="P207" s="90"/>
      <c r="Q207" s="46"/>
      <c r="R207" s="49" t="s">
        <v>56</v>
      </c>
      <c r="S207" s="46"/>
      <c r="T207" s="46"/>
      <c r="U207" s="49" t="s">
        <v>56</v>
      </c>
      <c r="V207" s="46"/>
      <c r="W207" s="46"/>
      <c r="X207" s="49" t="s">
        <v>56</v>
      </c>
      <c r="Y207" s="46"/>
      <c r="Z207" s="46"/>
      <c r="AA207" s="49" t="s">
        <v>56</v>
      </c>
      <c r="AB207" s="46"/>
      <c r="AC207" s="46"/>
      <c r="AD207" s="46"/>
      <c r="AE207" s="49" t="s">
        <v>56</v>
      </c>
      <c r="AF207" s="46"/>
      <c r="AG207" s="46"/>
      <c r="AH207" s="49" t="s">
        <v>56</v>
      </c>
      <c r="AI207" s="154"/>
      <c r="AJ207" s="46"/>
      <c r="AK207" s="203" t="s">
        <v>77</v>
      </c>
      <c r="AL207" s="46"/>
      <c r="AM207" s="47"/>
      <c r="AN207" s="47"/>
      <c r="AO207" s="47"/>
      <c r="AP207" s="91"/>
      <c r="AQ207" s="92">
        <v>10</v>
      </c>
      <c r="AR207" s="64">
        <f t="shared" si="24"/>
        <v>204</v>
      </c>
      <c r="AS207" s="93">
        <f t="shared" si="23"/>
        <v>4.9019607843137254E-2</v>
      </c>
    </row>
    <row r="208" spans="1:45" x14ac:dyDescent="0.2">
      <c r="A208" s="239"/>
      <c r="B208" s="236"/>
      <c r="C208" s="38" t="s">
        <v>136</v>
      </c>
      <c r="D208" s="48"/>
      <c r="E208" s="46"/>
      <c r="F208" s="46"/>
      <c r="G208" s="49" t="s">
        <v>121</v>
      </c>
      <c r="H208" s="46"/>
      <c r="I208" s="46"/>
      <c r="J208" s="46"/>
      <c r="K208" s="49" t="s">
        <v>56</v>
      </c>
      <c r="L208" s="46"/>
      <c r="M208" s="46"/>
      <c r="N208" s="46"/>
      <c r="O208" s="49" t="s">
        <v>56</v>
      </c>
      <c r="P208" s="90"/>
      <c r="Q208" s="46"/>
      <c r="R208" s="49" t="s">
        <v>56</v>
      </c>
      <c r="S208" s="46"/>
      <c r="T208" s="46"/>
      <c r="U208" s="49" t="s">
        <v>56</v>
      </c>
      <c r="V208" s="46"/>
      <c r="W208" s="46"/>
      <c r="X208" s="49" t="s">
        <v>56</v>
      </c>
      <c r="Y208" s="46"/>
      <c r="Z208" s="46"/>
      <c r="AA208" s="49" t="s">
        <v>56</v>
      </c>
      <c r="AB208" s="46"/>
      <c r="AC208" s="46"/>
      <c r="AD208" s="46"/>
      <c r="AE208" s="49" t="s">
        <v>56</v>
      </c>
      <c r="AF208" s="46"/>
      <c r="AG208" s="46"/>
      <c r="AH208" s="49" t="s">
        <v>56</v>
      </c>
      <c r="AI208" s="154"/>
      <c r="AJ208" s="46"/>
      <c r="AK208" s="203" t="s">
        <v>77</v>
      </c>
      <c r="AL208" s="46"/>
      <c r="AM208" s="47"/>
      <c r="AN208" s="47"/>
      <c r="AO208" s="47"/>
      <c r="AP208" s="91"/>
      <c r="AQ208" s="92">
        <v>10</v>
      </c>
      <c r="AR208" s="64">
        <v>204</v>
      </c>
      <c r="AS208" s="93">
        <f t="shared" si="23"/>
        <v>4.9019607843137254E-2</v>
      </c>
    </row>
    <row r="209" spans="1:45" x14ac:dyDescent="0.2">
      <c r="A209" s="239"/>
      <c r="B209" s="236"/>
      <c r="C209" s="38" t="s">
        <v>137</v>
      </c>
      <c r="D209" s="48"/>
      <c r="E209" s="46"/>
      <c r="F209" s="46"/>
      <c r="G209" s="49" t="s">
        <v>121</v>
      </c>
      <c r="H209" s="46"/>
      <c r="I209" s="46"/>
      <c r="J209" s="46"/>
      <c r="K209" s="49" t="s">
        <v>56</v>
      </c>
      <c r="L209" s="46"/>
      <c r="M209" s="46"/>
      <c r="N209" s="46"/>
      <c r="O209" s="49" t="s">
        <v>56</v>
      </c>
      <c r="P209" s="90"/>
      <c r="Q209" s="46"/>
      <c r="R209" s="49" t="s">
        <v>56</v>
      </c>
      <c r="S209" s="46"/>
      <c r="T209" s="46"/>
      <c r="U209" s="49" t="s">
        <v>56</v>
      </c>
      <c r="V209" s="46"/>
      <c r="W209" s="46"/>
      <c r="X209" s="49" t="s">
        <v>56</v>
      </c>
      <c r="Y209" s="46"/>
      <c r="Z209" s="46"/>
      <c r="AA209" s="49" t="s">
        <v>56</v>
      </c>
      <c r="AB209" s="46"/>
      <c r="AC209" s="46"/>
      <c r="AD209" s="46"/>
      <c r="AE209" s="49" t="s">
        <v>56</v>
      </c>
      <c r="AF209" s="46"/>
      <c r="AG209" s="46"/>
      <c r="AH209" s="49" t="s">
        <v>56</v>
      </c>
      <c r="AI209" s="154"/>
      <c r="AJ209" s="46"/>
      <c r="AK209" s="203" t="s">
        <v>77</v>
      </c>
      <c r="AL209" s="46"/>
      <c r="AM209" s="47"/>
      <c r="AN209" s="47"/>
      <c r="AO209" s="47"/>
      <c r="AP209" s="91"/>
      <c r="AQ209" s="92">
        <v>10</v>
      </c>
      <c r="AR209" s="64">
        <v>204</v>
      </c>
      <c r="AS209" s="93">
        <f t="shared" si="23"/>
        <v>4.9019607843137254E-2</v>
      </c>
    </row>
    <row r="210" spans="1:45" ht="12.75" customHeight="1" x14ac:dyDescent="0.2">
      <c r="A210" s="239"/>
      <c r="B210" s="237"/>
      <c r="C210" s="38" t="s">
        <v>98</v>
      </c>
      <c r="D210" s="48"/>
      <c r="E210" s="46"/>
      <c r="F210" s="46"/>
      <c r="G210" s="49" t="s">
        <v>56</v>
      </c>
      <c r="H210" s="46"/>
      <c r="I210" s="46"/>
      <c r="J210" s="46"/>
      <c r="K210" s="49" t="s">
        <v>56</v>
      </c>
      <c r="L210" s="46"/>
      <c r="M210" s="46"/>
      <c r="N210" s="46"/>
      <c r="O210" s="49" t="s">
        <v>56</v>
      </c>
      <c r="P210" s="90"/>
      <c r="Q210" s="46"/>
      <c r="R210" s="49" t="s">
        <v>56</v>
      </c>
      <c r="S210" s="46"/>
      <c r="T210" s="46"/>
      <c r="U210" s="49" t="s">
        <v>56</v>
      </c>
      <c r="V210" s="46"/>
      <c r="W210" s="46"/>
      <c r="X210" s="49" t="s">
        <v>56</v>
      </c>
      <c r="Y210" s="46"/>
      <c r="Z210" s="46"/>
      <c r="AA210" s="49" t="s">
        <v>56</v>
      </c>
      <c r="AB210" s="46"/>
      <c r="AC210" s="46"/>
      <c r="AD210" s="46"/>
      <c r="AE210" s="49" t="s">
        <v>56</v>
      </c>
      <c r="AF210" s="46"/>
      <c r="AG210" s="46"/>
      <c r="AH210" s="49" t="s">
        <v>56</v>
      </c>
      <c r="AI210" s="154"/>
      <c r="AJ210" s="46"/>
      <c r="AK210" s="203" t="s">
        <v>77</v>
      </c>
      <c r="AL210" s="46"/>
      <c r="AM210" s="47"/>
      <c r="AN210" s="47"/>
      <c r="AO210" s="47"/>
      <c r="AP210" s="91"/>
      <c r="AQ210" s="92">
        <v>10</v>
      </c>
      <c r="AR210" s="64">
        <f t="shared" si="24"/>
        <v>204</v>
      </c>
      <c r="AS210" s="93">
        <f t="shared" si="23"/>
        <v>4.9019607843137254E-2</v>
      </c>
    </row>
    <row r="211" spans="1:45" ht="12.75" customHeight="1" x14ac:dyDescent="0.2">
      <c r="A211" s="239"/>
      <c r="B211" s="235" t="s">
        <v>88</v>
      </c>
      <c r="C211" s="38" t="s">
        <v>94</v>
      </c>
      <c r="D211" s="48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89" t="s">
        <v>56</v>
      </c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89" t="s">
        <v>56</v>
      </c>
      <c r="AH211" s="46"/>
      <c r="AI211" s="46"/>
      <c r="AJ211" s="202" t="s">
        <v>77</v>
      </c>
      <c r="AK211" s="46"/>
      <c r="AL211" s="46"/>
      <c r="AM211" s="47"/>
      <c r="AN211" s="47"/>
      <c r="AO211" s="47"/>
      <c r="AP211" s="91"/>
      <c r="AQ211" s="92">
        <v>3</v>
      </c>
      <c r="AR211" s="64">
        <f t="shared" ref="AR211:AR220" si="25">34*3</f>
        <v>102</v>
      </c>
      <c r="AS211" s="93">
        <f t="shared" si="23"/>
        <v>2.9411764705882353E-2</v>
      </c>
    </row>
    <row r="212" spans="1:45" ht="12.75" customHeight="1" x14ac:dyDescent="0.2">
      <c r="A212" s="239"/>
      <c r="B212" s="236"/>
      <c r="C212" s="38" t="s">
        <v>95</v>
      </c>
      <c r="D212" s="48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89" t="s">
        <v>56</v>
      </c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89" t="s">
        <v>56</v>
      </c>
      <c r="AH212" s="46"/>
      <c r="AI212" s="46"/>
      <c r="AJ212" s="202" t="s">
        <v>77</v>
      </c>
      <c r="AK212" s="46"/>
      <c r="AL212" s="46"/>
      <c r="AM212" s="47"/>
      <c r="AN212" s="47"/>
      <c r="AO212" s="47"/>
      <c r="AP212" s="91"/>
      <c r="AQ212" s="92">
        <v>3</v>
      </c>
      <c r="AR212" s="64">
        <f t="shared" si="25"/>
        <v>102</v>
      </c>
      <c r="AS212" s="93">
        <f t="shared" si="23"/>
        <v>2.9411764705882353E-2</v>
      </c>
    </row>
    <row r="213" spans="1:45" ht="12.75" customHeight="1" x14ac:dyDescent="0.2">
      <c r="A213" s="239"/>
      <c r="B213" s="236"/>
      <c r="C213" s="38" t="s">
        <v>96</v>
      </c>
      <c r="D213" s="48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89" t="s">
        <v>56</v>
      </c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89" t="s">
        <v>56</v>
      </c>
      <c r="AH213" s="46"/>
      <c r="AI213" s="46"/>
      <c r="AJ213" s="202" t="s">
        <v>77</v>
      </c>
      <c r="AK213" s="46"/>
      <c r="AL213" s="46"/>
      <c r="AM213" s="47"/>
      <c r="AN213" s="47"/>
      <c r="AO213" s="47"/>
      <c r="AP213" s="91"/>
      <c r="AQ213" s="92">
        <v>3</v>
      </c>
      <c r="AR213" s="64">
        <f t="shared" si="25"/>
        <v>102</v>
      </c>
      <c r="AS213" s="93">
        <f t="shared" si="23"/>
        <v>2.9411764705882353E-2</v>
      </c>
    </row>
    <row r="214" spans="1:45" x14ac:dyDescent="0.2">
      <c r="A214" s="239"/>
      <c r="B214" s="236"/>
      <c r="C214" s="38" t="s">
        <v>97</v>
      </c>
      <c r="D214" s="48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89" t="s">
        <v>56</v>
      </c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89" t="s">
        <v>56</v>
      </c>
      <c r="AH214" s="46"/>
      <c r="AI214" s="46"/>
      <c r="AJ214" s="202" t="s">
        <v>77</v>
      </c>
      <c r="AK214" s="46"/>
      <c r="AL214" s="46"/>
      <c r="AM214" s="47"/>
      <c r="AN214" s="47"/>
      <c r="AO214" s="47"/>
      <c r="AP214" s="91"/>
      <c r="AQ214" s="92">
        <v>3</v>
      </c>
      <c r="AR214" s="64">
        <f t="shared" si="25"/>
        <v>102</v>
      </c>
      <c r="AS214" s="93">
        <f t="shared" si="23"/>
        <v>2.9411764705882353E-2</v>
      </c>
    </row>
    <row r="215" spans="1:45" x14ac:dyDescent="0.2">
      <c r="A215" s="239"/>
      <c r="B215" s="237"/>
      <c r="C215" s="38" t="s">
        <v>98</v>
      </c>
      <c r="D215" s="48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89" t="s">
        <v>56</v>
      </c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89" t="s">
        <v>56</v>
      </c>
      <c r="AH215" s="46"/>
      <c r="AI215" s="46"/>
      <c r="AJ215" s="202" t="s">
        <v>77</v>
      </c>
      <c r="AK215" s="46"/>
      <c r="AL215" s="46"/>
      <c r="AM215" s="47"/>
      <c r="AN215" s="47"/>
      <c r="AO215" s="47"/>
      <c r="AP215" s="91"/>
      <c r="AQ215" s="92">
        <v>3</v>
      </c>
      <c r="AR215" s="64">
        <f t="shared" si="25"/>
        <v>102</v>
      </c>
      <c r="AS215" s="93">
        <f t="shared" si="23"/>
        <v>2.9411764705882353E-2</v>
      </c>
    </row>
    <row r="216" spans="1:45" ht="12.75" customHeight="1" x14ac:dyDescent="0.2">
      <c r="A216" s="239"/>
      <c r="B216" s="235" t="s">
        <v>89</v>
      </c>
      <c r="C216" s="38" t="s">
        <v>94</v>
      </c>
      <c r="D216" s="48"/>
      <c r="E216" s="46"/>
      <c r="F216" s="46"/>
      <c r="G216" s="46"/>
      <c r="H216" s="46"/>
      <c r="I216" s="46"/>
      <c r="J216" s="49" t="s">
        <v>56</v>
      </c>
      <c r="K216" s="46"/>
      <c r="L216" s="46"/>
      <c r="M216" s="46"/>
      <c r="N216" s="46"/>
      <c r="O216" s="46"/>
      <c r="P216" s="46"/>
      <c r="Q216" s="49" t="s">
        <v>56</v>
      </c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9" t="s">
        <v>56</v>
      </c>
      <c r="AC216" s="46"/>
      <c r="AD216" s="46"/>
      <c r="AE216" s="46"/>
      <c r="AF216" s="46"/>
      <c r="AG216" s="46"/>
      <c r="AH216" s="46"/>
      <c r="AI216" s="130"/>
      <c r="AJ216" s="46"/>
      <c r="AK216" s="202" t="s">
        <v>77</v>
      </c>
      <c r="AL216" s="46"/>
      <c r="AM216" s="47"/>
      <c r="AN216" s="47"/>
      <c r="AO216" s="47"/>
      <c r="AP216" s="91"/>
      <c r="AQ216" s="92">
        <v>4</v>
      </c>
      <c r="AR216" s="64">
        <f t="shared" si="25"/>
        <v>102</v>
      </c>
      <c r="AS216" s="93">
        <f t="shared" si="23"/>
        <v>3.9215686274509803E-2</v>
      </c>
    </row>
    <row r="217" spans="1:45" ht="12.75" customHeight="1" x14ac:dyDescent="0.2">
      <c r="A217" s="239"/>
      <c r="B217" s="236"/>
      <c r="C217" s="38" t="s">
        <v>95</v>
      </c>
      <c r="D217" s="48"/>
      <c r="E217" s="46"/>
      <c r="F217" s="46"/>
      <c r="G217" s="46"/>
      <c r="H217" s="46"/>
      <c r="I217" s="46"/>
      <c r="J217" s="49" t="s">
        <v>56</v>
      </c>
      <c r="K217" s="46"/>
      <c r="L217" s="46"/>
      <c r="M217" s="46"/>
      <c r="N217" s="46"/>
      <c r="O217" s="46"/>
      <c r="P217" s="46"/>
      <c r="Q217" s="49" t="s">
        <v>56</v>
      </c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9" t="s">
        <v>56</v>
      </c>
      <c r="AC217" s="46"/>
      <c r="AD217" s="46"/>
      <c r="AE217" s="46"/>
      <c r="AF217" s="46"/>
      <c r="AG217" s="46"/>
      <c r="AH217" s="46"/>
      <c r="AI217" s="130"/>
      <c r="AJ217" s="47"/>
      <c r="AK217" s="202" t="s">
        <v>77</v>
      </c>
      <c r="AL217" s="46"/>
      <c r="AM217" s="47"/>
      <c r="AN217" s="47"/>
      <c r="AO217" s="47"/>
      <c r="AP217" s="91"/>
      <c r="AQ217" s="92">
        <v>4</v>
      </c>
      <c r="AR217" s="64">
        <f t="shared" si="25"/>
        <v>102</v>
      </c>
      <c r="AS217" s="93">
        <f t="shared" si="23"/>
        <v>3.9215686274509803E-2</v>
      </c>
    </row>
    <row r="218" spans="1:45" ht="12.75" customHeight="1" x14ac:dyDescent="0.2">
      <c r="A218" s="239"/>
      <c r="B218" s="236"/>
      <c r="C218" s="38" t="s">
        <v>96</v>
      </c>
      <c r="D218" s="48"/>
      <c r="E218" s="46"/>
      <c r="F218" s="46"/>
      <c r="G218" s="46"/>
      <c r="H218" s="90"/>
      <c r="I218" s="46"/>
      <c r="J218" s="49" t="s">
        <v>56</v>
      </c>
      <c r="K218" s="46"/>
      <c r="L218" s="46"/>
      <c r="M218" s="46"/>
      <c r="N218" s="46"/>
      <c r="O218" s="90"/>
      <c r="P218" s="46"/>
      <c r="Q218" s="49" t="s">
        <v>56</v>
      </c>
      <c r="R218" s="46"/>
      <c r="S218" s="46"/>
      <c r="T218" s="46"/>
      <c r="U218" s="46"/>
      <c r="V218" s="46"/>
      <c r="W218" s="46"/>
      <c r="X218" s="46"/>
      <c r="Y218" s="90"/>
      <c r="Z218" s="46"/>
      <c r="AA218" s="46"/>
      <c r="AB218" s="49" t="s">
        <v>56</v>
      </c>
      <c r="AC218" s="46"/>
      <c r="AD218" s="46"/>
      <c r="AE218" s="46"/>
      <c r="AF218" s="46"/>
      <c r="AG218" s="90"/>
      <c r="AH218" s="46"/>
      <c r="AI218" s="130"/>
      <c r="AJ218" s="47"/>
      <c r="AK218" s="202" t="s">
        <v>77</v>
      </c>
      <c r="AL218" s="46"/>
      <c r="AM218" s="47"/>
      <c r="AN218" s="47"/>
      <c r="AO218" s="47"/>
      <c r="AP218" s="91"/>
      <c r="AQ218" s="92">
        <v>4</v>
      </c>
      <c r="AR218" s="64">
        <f t="shared" si="25"/>
        <v>102</v>
      </c>
      <c r="AS218" s="93">
        <f t="shared" si="23"/>
        <v>3.9215686274509803E-2</v>
      </c>
    </row>
    <row r="219" spans="1:45" ht="12.75" customHeight="1" x14ac:dyDescent="0.2">
      <c r="A219" s="239"/>
      <c r="B219" s="236"/>
      <c r="C219" s="38" t="s">
        <v>97</v>
      </c>
      <c r="D219" s="48"/>
      <c r="E219" s="46"/>
      <c r="F219" s="46"/>
      <c r="G219" s="46"/>
      <c r="H219" s="46"/>
      <c r="I219" s="46"/>
      <c r="J219" s="49" t="s">
        <v>56</v>
      </c>
      <c r="K219" s="46"/>
      <c r="L219" s="46"/>
      <c r="M219" s="46"/>
      <c r="N219" s="46"/>
      <c r="O219" s="46"/>
      <c r="P219" s="46"/>
      <c r="Q219" s="49" t="s">
        <v>56</v>
      </c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9" t="s">
        <v>56</v>
      </c>
      <c r="AC219" s="46"/>
      <c r="AD219" s="46"/>
      <c r="AE219" s="46"/>
      <c r="AF219" s="46"/>
      <c r="AG219" s="46"/>
      <c r="AH219" s="46"/>
      <c r="AI219" s="130"/>
      <c r="AJ219" s="47"/>
      <c r="AK219" s="202" t="s">
        <v>77</v>
      </c>
      <c r="AL219" s="46"/>
      <c r="AM219" s="47"/>
      <c r="AN219" s="47"/>
      <c r="AO219" s="47"/>
      <c r="AP219" s="91"/>
      <c r="AQ219" s="92">
        <v>4</v>
      </c>
      <c r="AR219" s="64">
        <f t="shared" si="25"/>
        <v>102</v>
      </c>
      <c r="AS219" s="93">
        <f t="shared" si="23"/>
        <v>3.9215686274509803E-2</v>
      </c>
    </row>
    <row r="220" spans="1:45" x14ac:dyDescent="0.2">
      <c r="A220" s="239"/>
      <c r="B220" s="237"/>
      <c r="C220" s="38" t="s">
        <v>98</v>
      </c>
      <c r="D220" s="48"/>
      <c r="E220" s="46"/>
      <c r="F220" s="46"/>
      <c r="G220" s="46"/>
      <c r="H220" s="90"/>
      <c r="I220" s="46"/>
      <c r="J220" s="49" t="s">
        <v>56</v>
      </c>
      <c r="K220" s="46"/>
      <c r="L220" s="46"/>
      <c r="M220" s="46"/>
      <c r="N220" s="46"/>
      <c r="O220" s="90"/>
      <c r="P220" s="46"/>
      <c r="Q220" s="49" t="s">
        <v>56</v>
      </c>
      <c r="R220" s="46"/>
      <c r="S220" s="46"/>
      <c r="T220" s="46"/>
      <c r="U220" s="46"/>
      <c r="V220" s="46"/>
      <c r="W220" s="46"/>
      <c r="X220" s="46"/>
      <c r="Y220" s="90"/>
      <c r="Z220" s="46"/>
      <c r="AA220" s="46"/>
      <c r="AB220" s="49" t="s">
        <v>56</v>
      </c>
      <c r="AC220" s="46"/>
      <c r="AD220" s="46"/>
      <c r="AE220" s="46"/>
      <c r="AF220" s="46"/>
      <c r="AG220" s="90"/>
      <c r="AH220" s="46"/>
      <c r="AI220" s="130"/>
      <c r="AJ220" s="47"/>
      <c r="AK220" s="202" t="s">
        <v>77</v>
      </c>
      <c r="AL220" s="46"/>
      <c r="AM220" s="47"/>
      <c r="AN220" s="47"/>
      <c r="AO220" s="47"/>
      <c r="AP220" s="91"/>
      <c r="AQ220" s="92">
        <v>4</v>
      </c>
      <c r="AR220" s="64">
        <f t="shared" si="25"/>
        <v>102</v>
      </c>
      <c r="AS220" s="93">
        <f t="shared" si="23"/>
        <v>3.9215686274509803E-2</v>
      </c>
    </row>
    <row r="221" spans="1:45" ht="12.75" customHeight="1" x14ac:dyDescent="0.2">
      <c r="A221" s="239"/>
      <c r="B221" s="235" t="s">
        <v>52</v>
      </c>
      <c r="C221" s="38" t="s">
        <v>94</v>
      </c>
      <c r="D221" s="48"/>
      <c r="E221" s="46"/>
      <c r="F221" s="89" t="s">
        <v>56</v>
      </c>
      <c r="G221" s="46"/>
      <c r="H221" s="46"/>
      <c r="I221" s="46"/>
      <c r="J221" s="46"/>
      <c r="K221" s="49" t="s">
        <v>56</v>
      </c>
      <c r="L221" s="46"/>
      <c r="M221" s="46"/>
      <c r="N221" s="46"/>
      <c r="O221" s="46"/>
      <c r="P221" s="46"/>
      <c r="Q221" s="46"/>
      <c r="R221" s="46"/>
      <c r="S221" s="49" t="s">
        <v>56</v>
      </c>
      <c r="T221" s="46"/>
      <c r="U221" s="46"/>
      <c r="V221" s="46"/>
      <c r="W221" s="49" t="s">
        <v>56</v>
      </c>
      <c r="X221" s="46"/>
      <c r="Y221" s="46"/>
      <c r="Z221" s="46"/>
      <c r="AA221" s="46"/>
      <c r="AB221" s="46"/>
      <c r="AC221" s="49" t="s">
        <v>56</v>
      </c>
      <c r="AD221" s="46"/>
      <c r="AE221" s="46"/>
      <c r="AF221" s="46"/>
      <c r="AG221" s="46"/>
      <c r="AH221" s="129"/>
      <c r="AI221" s="100" t="s">
        <v>77</v>
      </c>
      <c r="AJ221" s="47"/>
      <c r="AK221" s="46"/>
      <c r="AL221" s="46"/>
      <c r="AM221" s="47"/>
      <c r="AN221" s="47"/>
      <c r="AO221" s="47"/>
      <c r="AP221" s="91"/>
      <c r="AQ221" s="92">
        <v>6</v>
      </c>
      <c r="AR221" s="64">
        <f t="shared" ref="AR221:AR225" si="26">34*5</f>
        <v>170</v>
      </c>
      <c r="AS221" s="93">
        <f t="shared" si="23"/>
        <v>3.5294117647058823E-2</v>
      </c>
    </row>
    <row r="222" spans="1:45" ht="12.75" customHeight="1" x14ac:dyDescent="0.2">
      <c r="A222" s="239"/>
      <c r="B222" s="236"/>
      <c r="C222" s="38" t="s">
        <v>95</v>
      </c>
      <c r="D222" s="48"/>
      <c r="E222" s="46"/>
      <c r="F222" s="89" t="s">
        <v>56</v>
      </c>
      <c r="G222" s="46"/>
      <c r="H222" s="149"/>
      <c r="I222" s="149"/>
      <c r="J222" s="149"/>
      <c r="K222" s="50" t="s">
        <v>56</v>
      </c>
      <c r="L222" s="149"/>
      <c r="M222" s="149"/>
      <c r="N222" s="149"/>
      <c r="O222" s="149"/>
      <c r="P222" s="149"/>
      <c r="Q222" s="149"/>
      <c r="R222" s="149"/>
      <c r="S222" s="50" t="s">
        <v>56</v>
      </c>
      <c r="T222" s="149"/>
      <c r="U222" s="149"/>
      <c r="V222" s="149"/>
      <c r="W222" s="50" t="s">
        <v>56</v>
      </c>
      <c r="X222" s="149"/>
      <c r="Y222" s="149"/>
      <c r="Z222" s="149"/>
      <c r="AA222" s="149"/>
      <c r="AB222" s="149"/>
      <c r="AC222" s="50" t="s">
        <v>56</v>
      </c>
      <c r="AD222" s="149"/>
      <c r="AE222" s="149"/>
      <c r="AF222" s="149"/>
      <c r="AG222" s="149"/>
      <c r="AH222" s="208"/>
      <c r="AI222" s="209" t="s">
        <v>77</v>
      </c>
      <c r="AJ222" s="124"/>
      <c r="AK222" s="149"/>
      <c r="AL222" s="149"/>
      <c r="AM222" s="47"/>
      <c r="AN222" s="47"/>
      <c r="AO222" s="47"/>
      <c r="AP222" s="91"/>
      <c r="AQ222" s="92">
        <v>6</v>
      </c>
      <c r="AR222" s="64">
        <f t="shared" si="26"/>
        <v>170</v>
      </c>
      <c r="AS222" s="93">
        <f t="shared" si="23"/>
        <v>3.5294117647058823E-2</v>
      </c>
    </row>
    <row r="223" spans="1:45" ht="12.75" customHeight="1" x14ac:dyDescent="0.2">
      <c r="A223" s="239"/>
      <c r="B223" s="236"/>
      <c r="C223" s="38" t="s">
        <v>96</v>
      </c>
      <c r="D223" s="48"/>
      <c r="E223" s="46"/>
      <c r="F223" s="89" t="s">
        <v>56</v>
      </c>
      <c r="G223" s="46"/>
      <c r="H223" s="46"/>
      <c r="I223" s="46"/>
      <c r="J223" s="46"/>
      <c r="K223" s="50" t="s">
        <v>56</v>
      </c>
      <c r="L223" s="46"/>
      <c r="M223" s="46"/>
      <c r="N223" s="46"/>
      <c r="O223" s="46"/>
      <c r="P223" s="46"/>
      <c r="Q223" s="46"/>
      <c r="R223" s="46"/>
      <c r="S223" s="50" t="s">
        <v>56</v>
      </c>
      <c r="T223" s="46"/>
      <c r="U223" s="46"/>
      <c r="V223" s="46"/>
      <c r="W223" s="50" t="s">
        <v>56</v>
      </c>
      <c r="X223" s="46"/>
      <c r="Y223" s="46"/>
      <c r="Z223" s="46"/>
      <c r="AA223" s="46"/>
      <c r="AB223" s="46"/>
      <c r="AC223" s="50" t="s">
        <v>56</v>
      </c>
      <c r="AD223" s="46"/>
      <c r="AE223" s="46"/>
      <c r="AF223" s="46"/>
      <c r="AG223" s="46"/>
      <c r="AH223" s="129"/>
      <c r="AI223" s="100" t="s">
        <v>77</v>
      </c>
      <c r="AJ223" s="47"/>
      <c r="AK223" s="46"/>
      <c r="AL223" s="46"/>
      <c r="AM223" s="47"/>
      <c r="AN223" s="47"/>
      <c r="AO223" s="47"/>
      <c r="AP223" s="91"/>
      <c r="AQ223" s="92">
        <v>6</v>
      </c>
      <c r="AR223" s="64">
        <f t="shared" si="26"/>
        <v>170</v>
      </c>
      <c r="AS223" s="93">
        <f t="shared" si="23"/>
        <v>3.5294117647058823E-2</v>
      </c>
    </row>
    <row r="224" spans="1:45" ht="12.75" customHeight="1" x14ac:dyDescent="0.2">
      <c r="A224" s="239"/>
      <c r="B224" s="236"/>
      <c r="C224" s="38" t="s">
        <v>97</v>
      </c>
      <c r="D224" s="48"/>
      <c r="E224" s="154"/>
      <c r="F224" s="49" t="s">
        <v>56</v>
      </c>
      <c r="G224" s="46"/>
      <c r="H224" s="46"/>
      <c r="I224" s="46"/>
      <c r="J224" s="46"/>
      <c r="K224" s="49" t="s">
        <v>56</v>
      </c>
      <c r="L224" s="46"/>
      <c r="M224" s="46"/>
      <c r="N224" s="46"/>
      <c r="O224" s="46"/>
      <c r="P224" s="46"/>
      <c r="Q224" s="46"/>
      <c r="R224" s="46"/>
      <c r="S224" s="49" t="s">
        <v>56</v>
      </c>
      <c r="T224" s="46"/>
      <c r="U224" s="46"/>
      <c r="V224" s="154"/>
      <c r="W224" s="49" t="s">
        <v>56</v>
      </c>
      <c r="X224" s="46"/>
      <c r="Y224" s="46"/>
      <c r="Z224" s="46"/>
      <c r="AA224" s="46"/>
      <c r="AB224" s="46"/>
      <c r="AC224" s="49" t="s">
        <v>56</v>
      </c>
      <c r="AD224" s="154"/>
      <c r="AE224" s="46"/>
      <c r="AF224" s="46"/>
      <c r="AG224" s="46"/>
      <c r="AH224" s="129"/>
      <c r="AI224" s="100" t="s">
        <v>77</v>
      </c>
      <c r="AJ224" s="121"/>
      <c r="AK224" s="46"/>
      <c r="AL224" s="46"/>
      <c r="AM224" s="47"/>
      <c r="AN224" s="47"/>
      <c r="AO224" s="47"/>
      <c r="AP224" s="91"/>
      <c r="AQ224" s="92">
        <v>6</v>
      </c>
      <c r="AR224" s="64">
        <f t="shared" si="26"/>
        <v>170</v>
      </c>
      <c r="AS224" s="93">
        <f t="shared" si="23"/>
        <v>3.5294117647058823E-2</v>
      </c>
    </row>
    <row r="225" spans="1:45" ht="12.75" customHeight="1" x14ac:dyDescent="0.2">
      <c r="A225" s="239"/>
      <c r="B225" s="237"/>
      <c r="C225" s="38" t="s">
        <v>98</v>
      </c>
      <c r="D225" s="48"/>
      <c r="E225" s="154"/>
      <c r="F225" s="49" t="s">
        <v>56</v>
      </c>
      <c r="G225" s="46"/>
      <c r="H225" s="46"/>
      <c r="I225" s="46"/>
      <c r="J225" s="46"/>
      <c r="K225" s="49" t="s">
        <v>56</v>
      </c>
      <c r="L225" s="46"/>
      <c r="M225" s="46"/>
      <c r="N225" s="46"/>
      <c r="O225" s="46"/>
      <c r="P225" s="46"/>
      <c r="Q225" s="46"/>
      <c r="R225" s="46"/>
      <c r="S225" s="49" t="s">
        <v>56</v>
      </c>
      <c r="T225" s="46"/>
      <c r="U225" s="46"/>
      <c r="V225" s="154"/>
      <c r="W225" s="49" t="s">
        <v>56</v>
      </c>
      <c r="X225" s="46"/>
      <c r="Y225" s="46"/>
      <c r="Z225" s="46"/>
      <c r="AA225" s="46"/>
      <c r="AB225" s="46"/>
      <c r="AC225" s="49" t="s">
        <v>56</v>
      </c>
      <c r="AD225" s="154"/>
      <c r="AE225" s="46"/>
      <c r="AF225" s="46"/>
      <c r="AG225" s="46"/>
      <c r="AH225" s="129"/>
      <c r="AI225" s="100" t="s">
        <v>77</v>
      </c>
      <c r="AJ225" s="121"/>
      <c r="AK225" s="46"/>
      <c r="AL225" s="46"/>
      <c r="AM225" s="47"/>
      <c r="AN225" s="47"/>
      <c r="AO225" s="47"/>
      <c r="AP225" s="91"/>
      <c r="AQ225" s="92">
        <v>6</v>
      </c>
      <c r="AR225" s="64">
        <f t="shared" si="26"/>
        <v>170</v>
      </c>
      <c r="AS225" s="93">
        <f t="shared" si="23"/>
        <v>3.5294117647058823E-2</v>
      </c>
    </row>
    <row r="226" spans="1:45" x14ac:dyDescent="0.2">
      <c r="A226" s="239"/>
      <c r="B226" s="235" t="s">
        <v>90</v>
      </c>
      <c r="C226" s="38" t="s">
        <v>94</v>
      </c>
      <c r="D226" s="48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7"/>
      <c r="AJ226" s="204" t="s">
        <v>77</v>
      </c>
      <c r="AK226" s="46"/>
      <c r="AL226" s="46"/>
      <c r="AM226" s="47"/>
      <c r="AN226" s="47"/>
      <c r="AO226" s="47"/>
      <c r="AP226" s="91"/>
      <c r="AQ226" s="92">
        <v>1</v>
      </c>
      <c r="AR226" s="64">
        <f t="shared" ref="AR226:AR230" si="27">34*3</f>
        <v>102</v>
      </c>
      <c r="AS226" s="93">
        <f t="shared" si="23"/>
        <v>9.8039215686274508E-3</v>
      </c>
    </row>
    <row r="227" spans="1:45" x14ac:dyDescent="0.2">
      <c r="A227" s="239"/>
      <c r="B227" s="236"/>
      <c r="C227" s="38" t="s">
        <v>95</v>
      </c>
      <c r="D227" s="48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7"/>
      <c r="AJ227" s="204" t="s">
        <v>77</v>
      </c>
      <c r="AK227" s="46"/>
      <c r="AL227" s="46"/>
      <c r="AM227" s="47"/>
      <c r="AN227" s="47"/>
      <c r="AO227" s="47"/>
      <c r="AP227" s="91"/>
      <c r="AQ227" s="92">
        <v>1</v>
      </c>
      <c r="AR227" s="64">
        <f t="shared" si="27"/>
        <v>102</v>
      </c>
      <c r="AS227" s="93">
        <f t="shared" si="23"/>
        <v>9.8039215686274508E-3</v>
      </c>
    </row>
    <row r="228" spans="1:45" x14ac:dyDescent="0.2">
      <c r="A228" s="239"/>
      <c r="B228" s="236"/>
      <c r="C228" s="38" t="s">
        <v>96</v>
      </c>
      <c r="D228" s="48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7"/>
      <c r="AJ228" s="204" t="s">
        <v>77</v>
      </c>
      <c r="AK228" s="46"/>
      <c r="AL228" s="46"/>
      <c r="AM228" s="47"/>
      <c r="AN228" s="47"/>
      <c r="AO228" s="47"/>
      <c r="AP228" s="91"/>
      <c r="AQ228" s="92">
        <v>1</v>
      </c>
      <c r="AR228" s="64">
        <f t="shared" si="27"/>
        <v>102</v>
      </c>
      <c r="AS228" s="93">
        <f t="shared" si="23"/>
        <v>9.8039215686274508E-3</v>
      </c>
    </row>
    <row r="229" spans="1:45" x14ac:dyDescent="0.2">
      <c r="A229" s="239"/>
      <c r="B229" s="236"/>
      <c r="C229" s="38" t="s">
        <v>97</v>
      </c>
      <c r="D229" s="48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7"/>
      <c r="AJ229" s="204" t="s">
        <v>77</v>
      </c>
      <c r="AK229" s="46"/>
      <c r="AL229" s="46"/>
      <c r="AM229" s="47"/>
      <c r="AN229" s="47"/>
      <c r="AO229" s="47"/>
      <c r="AP229" s="91"/>
      <c r="AQ229" s="92">
        <v>1</v>
      </c>
      <c r="AR229" s="64">
        <f t="shared" si="27"/>
        <v>102</v>
      </c>
      <c r="AS229" s="93">
        <f t="shared" si="23"/>
        <v>9.8039215686274508E-3</v>
      </c>
    </row>
    <row r="230" spans="1:45" ht="12.75" customHeight="1" x14ac:dyDescent="0.2">
      <c r="A230" s="239"/>
      <c r="B230" s="237"/>
      <c r="C230" s="38" t="s">
        <v>98</v>
      </c>
      <c r="D230" s="48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23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7"/>
      <c r="AJ230" s="204" t="s">
        <v>77</v>
      </c>
      <c r="AK230" s="46"/>
      <c r="AL230" s="46"/>
      <c r="AM230" s="47"/>
      <c r="AN230" s="47"/>
      <c r="AO230" s="47"/>
      <c r="AP230" s="91"/>
      <c r="AQ230" s="92">
        <v>1</v>
      </c>
      <c r="AR230" s="64">
        <f t="shared" si="27"/>
        <v>102</v>
      </c>
      <c r="AS230" s="93">
        <f t="shared" si="23"/>
        <v>9.8039215686274508E-3</v>
      </c>
    </row>
    <row r="231" spans="1:45" ht="12.75" customHeight="1" x14ac:dyDescent="0.2">
      <c r="A231" s="239"/>
      <c r="B231" s="235" t="s">
        <v>91</v>
      </c>
      <c r="C231" s="38" t="s">
        <v>94</v>
      </c>
      <c r="D231" s="48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23"/>
      <c r="AH231" s="46"/>
      <c r="AI231" s="46"/>
      <c r="AJ231" s="204" t="s">
        <v>77</v>
      </c>
      <c r="AK231" s="46"/>
      <c r="AL231" s="46"/>
      <c r="AM231" s="47"/>
      <c r="AN231" s="47"/>
      <c r="AO231" s="47"/>
      <c r="AP231" s="91"/>
      <c r="AQ231" s="92">
        <v>1</v>
      </c>
      <c r="AR231" s="64">
        <f t="shared" ref="AR231:AR240" si="28">34*1</f>
        <v>34</v>
      </c>
      <c r="AS231" s="93">
        <f t="shared" si="23"/>
        <v>2.9411764705882353E-2</v>
      </c>
    </row>
    <row r="232" spans="1:45" ht="12.75" customHeight="1" x14ac:dyDescent="0.2">
      <c r="A232" s="239"/>
      <c r="B232" s="236"/>
      <c r="C232" s="38" t="s">
        <v>95</v>
      </c>
      <c r="D232" s="48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23"/>
      <c r="AH232" s="46"/>
      <c r="AI232" s="46"/>
      <c r="AJ232" s="204" t="s">
        <v>77</v>
      </c>
      <c r="AK232" s="46"/>
      <c r="AL232" s="46"/>
      <c r="AM232" s="47"/>
      <c r="AN232" s="47"/>
      <c r="AO232" s="47"/>
      <c r="AP232" s="91"/>
      <c r="AQ232" s="92">
        <v>1</v>
      </c>
      <c r="AR232" s="64">
        <f t="shared" si="28"/>
        <v>34</v>
      </c>
      <c r="AS232" s="93">
        <f t="shared" si="23"/>
        <v>2.9411764705882353E-2</v>
      </c>
    </row>
    <row r="233" spans="1:45" ht="12.75" customHeight="1" x14ac:dyDescent="0.2">
      <c r="A233" s="239"/>
      <c r="B233" s="236"/>
      <c r="C233" s="38" t="s">
        <v>96</v>
      </c>
      <c r="D233" s="48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23"/>
      <c r="AH233" s="46"/>
      <c r="AI233" s="46"/>
      <c r="AJ233" s="204" t="s">
        <v>77</v>
      </c>
      <c r="AK233" s="46"/>
      <c r="AL233" s="46"/>
      <c r="AM233" s="47"/>
      <c r="AN233" s="47"/>
      <c r="AO233" s="47"/>
      <c r="AP233" s="91"/>
      <c r="AQ233" s="92">
        <v>1</v>
      </c>
      <c r="AR233" s="64">
        <f t="shared" si="28"/>
        <v>34</v>
      </c>
      <c r="AS233" s="93">
        <f t="shared" si="23"/>
        <v>2.9411764705882353E-2</v>
      </c>
    </row>
    <row r="234" spans="1:45" ht="12.75" customHeight="1" x14ac:dyDescent="0.2">
      <c r="A234" s="239"/>
      <c r="B234" s="236"/>
      <c r="C234" s="38" t="s">
        <v>97</v>
      </c>
      <c r="D234" s="48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204" t="s">
        <v>77</v>
      </c>
      <c r="AK234" s="46"/>
      <c r="AL234" s="46"/>
      <c r="AM234" s="47"/>
      <c r="AN234" s="47"/>
      <c r="AO234" s="47"/>
      <c r="AP234" s="91"/>
      <c r="AQ234" s="92">
        <v>1</v>
      </c>
      <c r="AR234" s="64">
        <f t="shared" si="28"/>
        <v>34</v>
      </c>
      <c r="AS234" s="93">
        <f t="shared" si="23"/>
        <v>2.9411764705882353E-2</v>
      </c>
    </row>
    <row r="235" spans="1:45" ht="12.75" customHeight="1" x14ac:dyDescent="0.2">
      <c r="A235" s="239"/>
      <c r="B235" s="237"/>
      <c r="C235" s="38" t="s">
        <v>98</v>
      </c>
      <c r="D235" s="48"/>
      <c r="E235" s="46"/>
      <c r="F235" s="46"/>
      <c r="G235" s="46"/>
      <c r="H235" s="46"/>
      <c r="I235" s="46"/>
      <c r="J235" s="46"/>
      <c r="K235" s="101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204" t="s">
        <v>77</v>
      </c>
      <c r="AK235" s="46"/>
      <c r="AL235" s="46"/>
      <c r="AM235" s="47"/>
      <c r="AN235" s="47"/>
      <c r="AO235" s="47"/>
      <c r="AP235" s="91"/>
      <c r="AQ235" s="92">
        <v>1</v>
      </c>
      <c r="AR235" s="64">
        <f t="shared" si="28"/>
        <v>34</v>
      </c>
      <c r="AS235" s="93">
        <f t="shared" si="23"/>
        <v>2.9411764705882353E-2</v>
      </c>
    </row>
    <row r="236" spans="1:45" ht="12.75" customHeight="1" x14ac:dyDescent="0.2">
      <c r="A236" s="239"/>
      <c r="B236" s="235" t="s">
        <v>92</v>
      </c>
      <c r="C236" s="38" t="s">
        <v>94</v>
      </c>
      <c r="D236" s="48"/>
      <c r="E236" s="46"/>
      <c r="F236" s="46"/>
      <c r="G236" s="46"/>
      <c r="H236" s="46"/>
      <c r="I236" s="46"/>
      <c r="J236" s="46"/>
      <c r="K236" s="49" t="s">
        <v>56</v>
      </c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9" t="s">
        <v>56</v>
      </c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23"/>
      <c r="AJ236" s="129"/>
      <c r="AK236" s="206" t="s">
        <v>77</v>
      </c>
      <c r="AL236" s="46"/>
      <c r="AM236" s="47"/>
      <c r="AN236" s="47"/>
      <c r="AO236" s="47"/>
      <c r="AP236" s="91"/>
      <c r="AQ236" s="92">
        <v>3</v>
      </c>
      <c r="AR236" s="64">
        <f t="shared" si="28"/>
        <v>34</v>
      </c>
      <c r="AS236" s="93">
        <f t="shared" si="23"/>
        <v>8.8235294117647065E-2</v>
      </c>
    </row>
    <row r="237" spans="1:45" ht="12.75" customHeight="1" x14ac:dyDescent="0.2">
      <c r="A237" s="239"/>
      <c r="B237" s="236"/>
      <c r="C237" s="38" t="s">
        <v>95</v>
      </c>
      <c r="D237" s="48"/>
      <c r="E237" s="46"/>
      <c r="F237" s="46"/>
      <c r="G237" s="46"/>
      <c r="H237" s="46"/>
      <c r="I237" s="46"/>
      <c r="J237" s="46"/>
      <c r="K237" s="50" t="s">
        <v>56</v>
      </c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9" t="s">
        <v>56</v>
      </c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23"/>
      <c r="AJ237" s="129"/>
      <c r="AK237" s="206" t="s">
        <v>77</v>
      </c>
      <c r="AL237" s="46"/>
      <c r="AM237" s="47"/>
      <c r="AN237" s="47"/>
      <c r="AO237" s="47"/>
      <c r="AP237" s="91"/>
      <c r="AQ237" s="92">
        <v>3</v>
      </c>
      <c r="AR237" s="64">
        <f t="shared" si="28"/>
        <v>34</v>
      </c>
      <c r="AS237" s="93">
        <f t="shared" si="23"/>
        <v>8.8235294117647065E-2</v>
      </c>
    </row>
    <row r="238" spans="1:45" ht="12.75" customHeight="1" x14ac:dyDescent="0.2">
      <c r="A238" s="239"/>
      <c r="B238" s="236"/>
      <c r="C238" s="38" t="s">
        <v>96</v>
      </c>
      <c r="D238" s="48"/>
      <c r="E238" s="46"/>
      <c r="F238" s="46"/>
      <c r="G238" s="46"/>
      <c r="H238" s="46"/>
      <c r="I238" s="46"/>
      <c r="J238" s="46"/>
      <c r="K238" s="49" t="s">
        <v>56</v>
      </c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9" t="s">
        <v>56</v>
      </c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23"/>
      <c r="AJ238" s="129"/>
      <c r="AK238" s="206" t="s">
        <v>77</v>
      </c>
      <c r="AL238" s="46"/>
      <c r="AM238" s="47"/>
      <c r="AN238" s="47"/>
      <c r="AO238" s="47"/>
      <c r="AP238" s="91"/>
      <c r="AQ238" s="92">
        <v>3</v>
      </c>
      <c r="AR238" s="64">
        <f t="shared" si="28"/>
        <v>34</v>
      </c>
      <c r="AS238" s="93">
        <f t="shared" si="23"/>
        <v>8.8235294117647065E-2</v>
      </c>
    </row>
    <row r="239" spans="1:45" ht="12.75" customHeight="1" x14ac:dyDescent="0.2">
      <c r="A239" s="239"/>
      <c r="B239" s="236"/>
      <c r="C239" s="38" t="s">
        <v>97</v>
      </c>
      <c r="D239" s="48"/>
      <c r="E239" s="46"/>
      <c r="F239" s="46"/>
      <c r="G239" s="46"/>
      <c r="H239" s="46"/>
      <c r="I239" s="46"/>
      <c r="J239" s="46"/>
      <c r="K239" s="50" t="s">
        <v>56</v>
      </c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9" t="s">
        <v>56</v>
      </c>
      <c r="Y239" s="46"/>
      <c r="Z239" s="46"/>
      <c r="AA239" s="46"/>
      <c r="AB239" s="46"/>
      <c r="AC239" s="46"/>
      <c r="AD239" s="46"/>
      <c r="AE239" s="46"/>
      <c r="AF239" s="23"/>
      <c r="AG239" s="23"/>
      <c r="AH239" s="46"/>
      <c r="AI239" s="46"/>
      <c r="AJ239" s="129"/>
      <c r="AK239" s="207" t="s">
        <v>77</v>
      </c>
      <c r="AL239" s="46"/>
      <c r="AM239" s="47"/>
      <c r="AN239" s="47"/>
      <c r="AO239" s="47"/>
      <c r="AP239" s="91"/>
      <c r="AQ239" s="92">
        <v>3</v>
      </c>
      <c r="AR239" s="64">
        <f t="shared" si="28"/>
        <v>34</v>
      </c>
      <c r="AS239" s="93">
        <f t="shared" si="23"/>
        <v>8.8235294117647065E-2</v>
      </c>
    </row>
    <row r="240" spans="1:45" ht="12.75" customHeight="1" x14ac:dyDescent="0.2">
      <c r="A240" s="240"/>
      <c r="B240" s="237"/>
      <c r="C240" s="38" t="s">
        <v>98</v>
      </c>
      <c r="D240" s="48"/>
      <c r="E240" s="46"/>
      <c r="F240" s="46"/>
      <c r="G240" s="46"/>
      <c r="H240" s="46"/>
      <c r="I240" s="46"/>
      <c r="J240" s="46"/>
      <c r="K240" s="50" t="s">
        <v>56</v>
      </c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50" t="s">
        <v>56</v>
      </c>
      <c r="Y240" s="46"/>
      <c r="Z240" s="46"/>
      <c r="AA240" s="46"/>
      <c r="AB240" s="46"/>
      <c r="AC240" s="46"/>
      <c r="AD240" s="46"/>
      <c r="AE240" s="46"/>
      <c r="AF240" s="46"/>
      <c r="AG240" s="46"/>
      <c r="AH240" s="23"/>
      <c r="AI240" s="23"/>
      <c r="AJ240" s="129"/>
      <c r="AK240" s="206" t="s">
        <v>77</v>
      </c>
      <c r="AL240" s="46"/>
      <c r="AM240" s="47"/>
      <c r="AN240" s="47"/>
      <c r="AO240" s="47"/>
      <c r="AP240" s="91"/>
      <c r="AQ240" s="92">
        <v>3</v>
      </c>
      <c r="AR240" s="64">
        <f t="shared" si="28"/>
        <v>34</v>
      </c>
      <c r="AS240" s="93">
        <f t="shared" si="23"/>
        <v>8.8235294117647065E-2</v>
      </c>
    </row>
    <row r="241" spans="1:45" ht="27" customHeight="1" x14ac:dyDescent="0.2">
      <c r="A241" s="52"/>
      <c r="B241" s="69"/>
      <c r="C241" s="69"/>
      <c r="D241" s="69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2"/>
      <c r="AN241" s="52"/>
      <c r="AO241" s="52"/>
      <c r="AP241" s="52"/>
      <c r="AQ241" s="52"/>
      <c r="AR241" s="52"/>
      <c r="AS241" s="52"/>
    </row>
    <row r="242" spans="1:45" s="29" customFormat="1" ht="81.75" customHeight="1" x14ac:dyDescent="0.2">
      <c r="A242" s="288" t="s">
        <v>99</v>
      </c>
      <c r="B242" s="288"/>
      <c r="C242" s="288"/>
      <c r="D242" s="288"/>
      <c r="E242" s="249" t="s">
        <v>24</v>
      </c>
      <c r="F242" s="249"/>
      <c r="G242" s="249"/>
      <c r="H242" s="249"/>
      <c r="I242" s="249"/>
      <c r="J242" s="249"/>
      <c r="K242" s="249"/>
      <c r="L242" s="249"/>
      <c r="M242" s="249"/>
      <c r="N242" s="249"/>
      <c r="O242" s="249"/>
      <c r="P242" s="249"/>
      <c r="Q242" s="249"/>
      <c r="R242" s="249"/>
      <c r="S242" s="249"/>
      <c r="T242" s="249"/>
      <c r="U242" s="249"/>
      <c r="V242" s="249"/>
      <c r="W242" s="249"/>
      <c r="X242" s="249"/>
      <c r="Y242" s="249"/>
      <c r="Z242" s="249"/>
      <c r="AA242" s="249"/>
      <c r="AB242" s="249"/>
      <c r="AC242" s="249"/>
      <c r="AD242" s="249"/>
      <c r="AE242" s="249"/>
      <c r="AF242" s="249"/>
      <c r="AG242" s="249"/>
      <c r="AH242" s="249"/>
      <c r="AI242" s="249"/>
      <c r="AJ242" s="249"/>
      <c r="AK242" s="249"/>
      <c r="AL242" s="249"/>
      <c r="AM242" s="249"/>
      <c r="AN242" s="249"/>
      <c r="AO242" s="249"/>
      <c r="AP242" s="249"/>
      <c r="AQ242" s="281" t="s">
        <v>25</v>
      </c>
      <c r="AR242" s="311" t="s">
        <v>26</v>
      </c>
      <c r="AS242" s="312" t="s">
        <v>27</v>
      </c>
    </row>
    <row r="243" spans="1:45" s="29" customFormat="1" ht="21.75" customHeight="1" x14ac:dyDescent="0.2">
      <c r="A243" s="287" t="s">
        <v>28</v>
      </c>
      <c r="B243" s="287"/>
      <c r="C243" s="287"/>
      <c r="D243" s="37" t="s">
        <v>30</v>
      </c>
      <c r="E243" s="287" t="s">
        <v>31</v>
      </c>
      <c r="F243" s="287"/>
      <c r="G243" s="287"/>
      <c r="H243" s="287"/>
      <c r="I243" s="287" t="s">
        <v>32</v>
      </c>
      <c r="J243" s="287"/>
      <c r="K243" s="287"/>
      <c r="L243" s="287"/>
      <c r="M243" s="287" t="s">
        <v>33</v>
      </c>
      <c r="N243" s="287"/>
      <c r="O243" s="287"/>
      <c r="P243" s="287"/>
      <c r="Q243" s="287" t="s">
        <v>34</v>
      </c>
      <c r="R243" s="287"/>
      <c r="S243" s="287"/>
      <c r="T243" s="287"/>
      <c r="U243" s="287" t="s">
        <v>35</v>
      </c>
      <c r="V243" s="287"/>
      <c r="W243" s="287"/>
      <c r="X243" s="287" t="s">
        <v>36</v>
      </c>
      <c r="Y243" s="287"/>
      <c r="Z243" s="287"/>
      <c r="AA243" s="287"/>
      <c r="AB243" s="287" t="s">
        <v>37</v>
      </c>
      <c r="AC243" s="287"/>
      <c r="AD243" s="287"/>
      <c r="AE243" s="287" t="s">
        <v>38</v>
      </c>
      <c r="AF243" s="287"/>
      <c r="AG243" s="287"/>
      <c r="AH243" s="287"/>
      <c r="AI243" s="287"/>
      <c r="AJ243" s="287" t="s">
        <v>39</v>
      </c>
      <c r="AK243" s="287"/>
      <c r="AL243" s="287"/>
      <c r="AM243" s="287" t="s">
        <v>40</v>
      </c>
      <c r="AN243" s="287"/>
      <c r="AO243" s="287"/>
      <c r="AP243" s="287"/>
      <c r="AQ243" s="281"/>
      <c r="AR243" s="311"/>
      <c r="AS243" s="312"/>
    </row>
    <row r="244" spans="1:45" s="39" customFormat="1" ht="11.25" customHeight="1" x14ac:dyDescent="0.2">
      <c r="A244" s="287"/>
      <c r="B244" s="287"/>
      <c r="C244" s="287"/>
      <c r="D244" s="132" t="s">
        <v>41</v>
      </c>
      <c r="E244" s="41">
        <v>1</v>
      </c>
      <c r="F244" s="41">
        <v>2</v>
      </c>
      <c r="G244" s="41">
        <v>3</v>
      </c>
      <c r="H244" s="41">
        <v>4</v>
      </c>
      <c r="I244" s="41">
        <v>5</v>
      </c>
      <c r="J244" s="41">
        <v>6</v>
      </c>
      <c r="K244" s="41">
        <v>7</v>
      </c>
      <c r="L244" s="41">
        <v>8</v>
      </c>
      <c r="M244" s="41">
        <v>9</v>
      </c>
      <c r="N244" s="41">
        <v>10</v>
      </c>
      <c r="O244" s="41">
        <v>11</v>
      </c>
      <c r="P244" s="41">
        <v>12</v>
      </c>
      <c r="Q244" s="41">
        <v>13</v>
      </c>
      <c r="R244" s="41">
        <v>14</v>
      </c>
      <c r="S244" s="41">
        <v>15</v>
      </c>
      <c r="T244" s="41">
        <v>16</v>
      </c>
      <c r="U244" s="41">
        <v>17</v>
      </c>
      <c r="V244" s="41">
        <v>18</v>
      </c>
      <c r="W244" s="41">
        <v>19</v>
      </c>
      <c r="X244" s="41">
        <v>20</v>
      </c>
      <c r="Y244" s="41">
        <v>21</v>
      </c>
      <c r="Z244" s="41">
        <v>22</v>
      </c>
      <c r="AA244" s="41">
        <v>23</v>
      </c>
      <c r="AB244" s="41">
        <v>24</v>
      </c>
      <c r="AC244" s="41">
        <v>25</v>
      </c>
      <c r="AD244" s="41">
        <v>26</v>
      </c>
      <c r="AE244" s="41">
        <v>27</v>
      </c>
      <c r="AF244" s="41">
        <v>28</v>
      </c>
      <c r="AG244" s="41">
        <v>29</v>
      </c>
      <c r="AH244" s="41">
        <v>30</v>
      </c>
      <c r="AI244" s="41">
        <v>31</v>
      </c>
      <c r="AJ244" s="41">
        <v>32</v>
      </c>
      <c r="AK244" s="41">
        <v>33</v>
      </c>
      <c r="AL244" s="41">
        <v>34</v>
      </c>
      <c r="AM244" s="41">
        <v>35</v>
      </c>
      <c r="AN244" s="41">
        <v>36</v>
      </c>
      <c r="AO244" s="41">
        <v>37</v>
      </c>
      <c r="AP244" s="41">
        <v>38</v>
      </c>
      <c r="AQ244" s="289"/>
      <c r="AR244" s="301"/>
      <c r="AS244" s="303"/>
    </row>
    <row r="245" spans="1:45" s="39" customFormat="1" ht="11.25" customHeight="1" x14ac:dyDescent="0.2">
      <c r="A245" s="239" t="s">
        <v>54</v>
      </c>
      <c r="B245" s="313" t="s">
        <v>140</v>
      </c>
      <c r="C245" s="133" t="s">
        <v>100</v>
      </c>
      <c r="D245" s="37"/>
      <c r="E245" s="41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135" t="s">
        <v>45</v>
      </c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1"/>
      <c r="AQ245" s="157">
        <v>1</v>
      </c>
      <c r="AR245" s="158">
        <v>0</v>
      </c>
      <c r="AS245" s="159">
        <v>0</v>
      </c>
    </row>
    <row r="246" spans="1:45" s="39" customFormat="1" ht="11.25" customHeight="1" x14ac:dyDescent="0.2">
      <c r="A246" s="239"/>
      <c r="B246" s="292"/>
      <c r="C246" s="97" t="s">
        <v>101</v>
      </c>
      <c r="D246" s="37"/>
      <c r="E246" s="41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135" t="s">
        <v>45</v>
      </c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1"/>
      <c r="AQ246" s="157">
        <v>1</v>
      </c>
      <c r="AR246" s="158">
        <v>0</v>
      </c>
      <c r="AS246" s="159">
        <v>0</v>
      </c>
    </row>
    <row r="247" spans="1:45" s="39" customFormat="1" ht="11.25" customHeight="1" x14ac:dyDescent="0.2">
      <c r="A247" s="239"/>
      <c r="B247" s="292"/>
      <c r="C247" s="97" t="s">
        <v>102</v>
      </c>
      <c r="D247" s="37"/>
      <c r="E247" s="41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135" t="s">
        <v>45</v>
      </c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1"/>
      <c r="AQ247" s="157">
        <v>1</v>
      </c>
      <c r="AR247" s="158">
        <v>0</v>
      </c>
      <c r="AS247" s="159">
        <v>0</v>
      </c>
    </row>
    <row r="248" spans="1:45" s="39" customFormat="1" ht="11.25" customHeight="1" x14ac:dyDescent="0.2">
      <c r="A248" s="239"/>
      <c r="B248" s="292"/>
      <c r="C248" s="102" t="s">
        <v>103</v>
      </c>
      <c r="D248" s="37"/>
      <c r="E248" s="41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135" t="s">
        <v>45</v>
      </c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1"/>
      <c r="AQ248" s="157">
        <v>1</v>
      </c>
      <c r="AR248" s="158">
        <v>0</v>
      </c>
      <c r="AS248" s="159">
        <v>0</v>
      </c>
    </row>
    <row r="249" spans="1:45" s="39" customFormat="1" ht="11.25" customHeight="1" x14ac:dyDescent="0.2">
      <c r="A249" s="239"/>
      <c r="B249" s="285"/>
      <c r="C249" s="102" t="s">
        <v>104</v>
      </c>
      <c r="D249" s="37"/>
      <c r="E249" s="41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135" t="s">
        <v>45</v>
      </c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1"/>
      <c r="AQ249" s="157">
        <v>1</v>
      </c>
      <c r="AR249" s="158">
        <v>0</v>
      </c>
      <c r="AS249" s="159">
        <v>0</v>
      </c>
    </row>
    <row r="250" spans="1:45" ht="12.75" customHeight="1" x14ac:dyDescent="0.2">
      <c r="A250" s="239"/>
      <c r="B250" s="283" t="s">
        <v>43</v>
      </c>
      <c r="C250" s="133" t="s">
        <v>100</v>
      </c>
      <c r="D250" s="98"/>
      <c r="E250" s="46"/>
      <c r="F250" s="151"/>
      <c r="G250" s="143" t="s">
        <v>56</v>
      </c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43" t="s">
        <v>56</v>
      </c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202" t="s">
        <v>77</v>
      </c>
      <c r="AH250" s="151"/>
      <c r="AI250" s="151"/>
      <c r="AJ250" s="151"/>
      <c r="AK250" s="135" t="s">
        <v>56</v>
      </c>
      <c r="AL250" s="151"/>
      <c r="AM250" s="193"/>
      <c r="AN250" s="193"/>
      <c r="AO250" s="193"/>
      <c r="AP250" s="212"/>
      <c r="AQ250" s="126">
        <v>4</v>
      </c>
      <c r="AR250" s="127">
        <f t="shared" ref="AR250:AR254" si="29">34*4</f>
        <v>136</v>
      </c>
      <c r="AS250" s="128">
        <f t="shared" si="23"/>
        <v>2.9411764705882353E-2</v>
      </c>
    </row>
    <row r="251" spans="1:45" ht="12.75" customHeight="1" x14ac:dyDescent="0.2">
      <c r="A251" s="239"/>
      <c r="B251" s="292"/>
      <c r="C251" s="97" t="s">
        <v>101</v>
      </c>
      <c r="D251" s="48"/>
      <c r="E251" s="46"/>
      <c r="F251" s="151"/>
      <c r="G251" s="143" t="s">
        <v>56</v>
      </c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43" t="s">
        <v>56</v>
      </c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202" t="s">
        <v>77</v>
      </c>
      <c r="AH251" s="151"/>
      <c r="AI251" s="151"/>
      <c r="AJ251" s="151"/>
      <c r="AK251" s="135" t="s">
        <v>56</v>
      </c>
      <c r="AL251" s="151"/>
      <c r="AM251" s="193"/>
      <c r="AN251" s="193"/>
      <c r="AO251" s="193"/>
      <c r="AP251" s="212"/>
      <c r="AQ251" s="92">
        <v>4</v>
      </c>
      <c r="AR251" s="64">
        <f t="shared" si="29"/>
        <v>136</v>
      </c>
      <c r="AS251" s="93">
        <f t="shared" si="23"/>
        <v>2.9411764705882353E-2</v>
      </c>
    </row>
    <row r="252" spans="1:45" ht="12.75" customHeight="1" x14ac:dyDescent="0.2">
      <c r="A252" s="239"/>
      <c r="B252" s="292"/>
      <c r="C252" s="97" t="s">
        <v>102</v>
      </c>
      <c r="D252" s="48"/>
      <c r="E252" s="46"/>
      <c r="F252" s="151"/>
      <c r="G252" s="143" t="s">
        <v>56</v>
      </c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43" t="s">
        <v>56</v>
      </c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202" t="s">
        <v>77</v>
      </c>
      <c r="AH252" s="151"/>
      <c r="AI252" s="151"/>
      <c r="AJ252" s="151"/>
      <c r="AK252" s="135" t="s">
        <v>56</v>
      </c>
      <c r="AL252" s="151"/>
      <c r="AM252" s="193"/>
      <c r="AN252" s="193"/>
      <c r="AO252" s="193"/>
      <c r="AP252" s="212"/>
      <c r="AQ252" s="92">
        <v>4</v>
      </c>
      <c r="AR252" s="64">
        <f t="shared" si="29"/>
        <v>136</v>
      </c>
      <c r="AS252" s="93">
        <f t="shared" si="23"/>
        <v>2.9411764705882353E-2</v>
      </c>
    </row>
    <row r="253" spans="1:45" x14ac:dyDescent="0.2">
      <c r="A253" s="239"/>
      <c r="B253" s="292"/>
      <c r="C253" s="102" t="s">
        <v>103</v>
      </c>
      <c r="D253" s="48"/>
      <c r="E253" s="46"/>
      <c r="F253" s="151"/>
      <c r="G253" s="143" t="s">
        <v>56</v>
      </c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43" t="s">
        <v>56</v>
      </c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202" t="s">
        <v>77</v>
      </c>
      <c r="AH253" s="151"/>
      <c r="AI253" s="151"/>
      <c r="AJ253" s="151"/>
      <c r="AK253" s="135" t="s">
        <v>56</v>
      </c>
      <c r="AL253" s="151"/>
      <c r="AM253" s="193"/>
      <c r="AN253" s="193"/>
      <c r="AO253" s="193"/>
      <c r="AP253" s="212"/>
      <c r="AQ253" s="92">
        <v>4</v>
      </c>
      <c r="AR253" s="64">
        <f t="shared" si="29"/>
        <v>136</v>
      </c>
      <c r="AS253" s="93">
        <f t="shared" si="23"/>
        <v>2.9411764705882353E-2</v>
      </c>
    </row>
    <row r="254" spans="1:45" ht="12.75" customHeight="1" x14ac:dyDescent="0.2">
      <c r="A254" s="239"/>
      <c r="B254" s="285"/>
      <c r="C254" s="102" t="s">
        <v>104</v>
      </c>
      <c r="D254" s="48"/>
      <c r="E254" s="46"/>
      <c r="F254" s="151"/>
      <c r="G254" s="143" t="s">
        <v>56</v>
      </c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43" t="s">
        <v>56</v>
      </c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202" t="s">
        <v>77</v>
      </c>
      <c r="AH254" s="151"/>
      <c r="AI254" s="151"/>
      <c r="AJ254" s="151"/>
      <c r="AK254" s="135" t="s">
        <v>56</v>
      </c>
      <c r="AL254" s="151"/>
      <c r="AM254" s="193"/>
      <c r="AN254" s="193"/>
      <c r="AO254" s="193"/>
      <c r="AP254" s="212"/>
      <c r="AQ254" s="92">
        <v>4</v>
      </c>
      <c r="AR254" s="64">
        <f t="shared" si="29"/>
        <v>136</v>
      </c>
      <c r="AS254" s="93">
        <f t="shared" si="23"/>
        <v>2.9411764705882353E-2</v>
      </c>
    </row>
    <row r="255" spans="1:45" ht="12.75" customHeight="1" x14ac:dyDescent="0.2">
      <c r="A255" s="239"/>
      <c r="B255" s="283" t="s">
        <v>88</v>
      </c>
      <c r="C255" s="97" t="s">
        <v>100</v>
      </c>
      <c r="D255" s="48"/>
      <c r="E255" s="46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30"/>
      <c r="AH255" s="151"/>
      <c r="AI255" s="151"/>
      <c r="AJ255" s="151"/>
      <c r="AK255" s="202" t="s">
        <v>77</v>
      </c>
      <c r="AL255" s="151"/>
      <c r="AM255" s="193"/>
      <c r="AN255" s="193"/>
      <c r="AO255" s="193"/>
      <c r="AP255" s="212"/>
      <c r="AQ255" s="92">
        <v>1</v>
      </c>
      <c r="AR255" s="64">
        <f t="shared" ref="AR255:AR259" si="30">34*2</f>
        <v>68</v>
      </c>
      <c r="AS255" s="93">
        <f t="shared" si="23"/>
        <v>1.4705882352941176E-2</v>
      </c>
    </row>
    <row r="256" spans="1:45" ht="12.75" customHeight="1" x14ac:dyDescent="0.2">
      <c r="A256" s="239"/>
      <c r="B256" s="292"/>
      <c r="C256" s="97" t="s">
        <v>101</v>
      </c>
      <c r="D256" s="48"/>
      <c r="E256" s="46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30"/>
      <c r="AH256" s="151"/>
      <c r="AI256" s="151"/>
      <c r="AJ256" s="151"/>
      <c r="AK256" s="202" t="s">
        <v>77</v>
      </c>
      <c r="AL256" s="151"/>
      <c r="AM256" s="193"/>
      <c r="AN256" s="193"/>
      <c r="AO256" s="193"/>
      <c r="AP256" s="212"/>
      <c r="AQ256" s="92">
        <v>1</v>
      </c>
      <c r="AR256" s="64">
        <f t="shared" si="30"/>
        <v>68</v>
      </c>
      <c r="AS256" s="93">
        <f t="shared" si="23"/>
        <v>1.4705882352941176E-2</v>
      </c>
    </row>
    <row r="257" spans="1:45" ht="12.75" customHeight="1" x14ac:dyDescent="0.2">
      <c r="A257" s="239"/>
      <c r="B257" s="292"/>
      <c r="C257" s="97" t="s">
        <v>102</v>
      </c>
      <c r="D257" s="48"/>
      <c r="E257" s="46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30"/>
      <c r="AH257" s="151"/>
      <c r="AI257" s="151"/>
      <c r="AJ257" s="151"/>
      <c r="AK257" s="202" t="s">
        <v>77</v>
      </c>
      <c r="AL257" s="151"/>
      <c r="AM257" s="193"/>
      <c r="AN257" s="193"/>
      <c r="AO257" s="193"/>
      <c r="AP257" s="212"/>
      <c r="AQ257" s="92">
        <v>1</v>
      </c>
      <c r="AR257" s="64">
        <f t="shared" si="30"/>
        <v>68</v>
      </c>
      <c r="AS257" s="93">
        <f t="shared" si="23"/>
        <v>1.4705882352941176E-2</v>
      </c>
    </row>
    <row r="258" spans="1:45" ht="12.75" customHeight="1" x14ac:dyDescent="0.2">
      <c r="A258" s="239"/>
      <c r="B258" s="292"/>
      <c r="C258" s="103" t="s">
        <v>103</v>
      </c>
      <c r="D258" s="86"/>
      <c r="E258" s="46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30"/>
      <c r="AH258" s="151"/>
      <c r="AI258" s="151"/>
      <c r="AJ258" s="151"/>
      <c r="AK258" s="202" t="s">
        <v>77</v>
      </c>
      <c r="AL258" s="151"/>
      <c r="AM258" s="193"/>
      <c r="AN258" s="193"/>
      <c r="AO258" s="193"/>
      <c r="AP258" s="212"/>
      <c r="AQ258" s="92">
        <v>1</v>
      </c>
      <c r="AR258" s="64">
        <f t="shared" si="30"/>
        <v>68</v>
      </c>
      <c r="AS258" s="93">
        <f t="shared" si="23"/>
        <v>1.4705882352941176E-2</v>
      </c>
    </row>
    <row r="259" spans="1:45" x14ac:dyDescent="0.2">
      <c r="A259" s="239"/>
      <c r="B259" s="285"/>
      <c r="C259" s="103" t="s">
        <v>104</v>
      </c>
      <c r="D259" s="48"/>
      <c r="E259" s="46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30"/>
      <c r="AH259" s="151"/>
      <c r="AI259" s="151"/>
      <c r="AJ259" s="151"/>
      <c r="AK259" s="202" t="s">
        <v>77</v>
      </c>
      <c r="AL259" s="151"/>
      <c r="AM259" s="193"/>
      <c r="AN259" s="193"/>
      <c r="AO259" s="193"/>
      <c r="AP259" s="212"/>
      <c r="AQ259" s="92">
        <v>1</v>
      </c>
      <c r="AR259" s="64">
        <f t="shared" si="30"/>
        <v>68</v>
      </c>
      <c r="AS259" s="93">
        <f t="shared" si="23"/>
        <v>1.4705882352941176E-2</v>
      </c>
    </row>
    <row r="260" spans="1:45" x14ac:dyDescent="0.2">
      <c r="A260" s="239"/>
      <c r="B260" s="283" t="s">
        <v>89</v>
      </c>
      <c r="C260" s="97" t="s">
        <v>100</v>
      </c>
      <c r="D260" s="86"/>
      <c r="E260" s="46"/>
      <c r="F260" s="151"/>
      <c r="G260" s="151"/>
      <c r="H260" s="151"/>
      <c r="I260" s="151"/>
      <c r="J260" s="195"/>
      <c r="K260" s="151"/>
      <c r="L260" s="151"/>
      <c r="M260" s="151"/>
      <c r="N260" s="151"/>
      <c r="O260" s="151"/>
      <c r="P260" s="151"/>
      <c r="Q260" s="151"/>
      <c r="R260" s="143" t="s">
        <v>56</v>
      </c>
      <c r="S260" s="151"/>
      <c r="T260" s="151"/>
      <c r="U260" s="151"/>
      <c r="V260" s="151"/>
      <c r="W260" s="151"/>
      <c r="X260" s="151"/>
      <c r="Y260" s="151"/>
      <c r="Z260" s="213"/>
      <c r="AA260" s="151"/>
      <c r="AB260" s="143" t="s">
        <v>56</v>
      </c>
      <c r="AC260" s="151"/>
      <c r="AD260" s="151"/>
      <c r="AE260" s="151"/>
      <c r="AF260" s="151"/>
      <c r="AG260" s="151"/>
      <c r="AH260" s="151"/>
      <c r="AI260" s="214"/>
      <c r="AJ260" s="130"/>
      <c r="AK260" s="202" t="s">
        <v>77</v>
      </c>
      <c r="AL260" s="151"/>
      <c r="AM260" s="193"/>
      <c r="AN260" s="193"/>
      <c r="AO260" s="193"/>
      <c r="AP260" s="212"/>
      <c r="AQ260" s="92">
        <v>3</v>
      </c>
      <c r="AR260" s="64">
        <f t="shared" ref="AR260:AR269" si="31">34*3</f>
        <v>102</v>
      </c>
      <c r="AS260" s="93">
        <f t="shared" si="23"/>
        <v>2.9411764705882353E-2</v>
      </c>
    </row>
    <row r="261" spans="1:45" x14ac:dyDescent="0.2">
      <c r="A261" s="239"/>
      <c r="B261" s="292"/>
      <c r="C261" s="97" t="s">
        <v>101</v>
      </c>
      <c r="D261" s="86"/>
      <c r="E261" s="46"/>
      <c r="F261" s="151"/>
      <c r="G261" s="151"/>
      <c r="H261" s="151"/>
      <c r="I261" s="151"/>
      <c r="J261" s="195"/>
      <c r="K261" s="151"/>
      <c r="L261" s="151"/>
      <c r="M261" s="151"/>
      <c r="N261" s="151"/>
      <c r="O261" s="151"/>
      <c r="P261" s="151"/>
      <c r="Q261" s="151"/>
      <c r="R261" s="143" t="s">
        <v>56</v>
      </c>
      <c r="S261" s="151"/>
      <c r="T261" s="151"/>
      <c r="U261" s="151"/>
      <c r="V261" s="151"/>
      <c r="W261" s="151"/>
      <c r="X261" s="151"/>
      <c r="Y261" s="151"/>
      <c r="Z261" s="213"/>
      <c r="AA261" s="151"/>
      <c r="AB261" s="143" t="s">
        <v>56</v>
      </c>
      <c r="AC261" s="151"/>
      <c r="AD261" s="151"/>
      <c r="AE261" s="151"/>
      <c r="AF261" s="151"/>
      <c r="AG261" s="151"/>
      <c r="AH261" s="151"/>
      <c r="AI261" s="214"/>
      <c r="AJ261" s="130"/>
      <c r="AK261" s="202" t="s">
        <v>77</v>
      </c>
      <c r="AL261" s="151"/>
      <c r="AM261" s="193"/>
      <c r="AN261" s="193"/>
      <c r="AO261" s="193"/>
      <c r="AP261" s="212"/>
      <c r="AQ261" s="92">
        <v>3</v>
      </c>
      <c r="AR261" s="64">
        <f t="shared" si="31"/>
        <v>102</v>
      </c>
      <c r="AS261" s="93">
        <f t="shared" si="23"/>
        <v>2.9411764705882353E-2</v>
      </c>
    </row>
    <row r="262" spans="1:45" x14ac:dyDescent="0.2">
      <c r="A262" s="239"/>
      <c r="B262" s="292"/>
      <c r="C262" s="97" t="s">
        <v>102</v>
      </c>
      <c r="D262" s="86"/>
      <c r="E262" s="46"/>
      <c r="F262" s="151"/>
      <c r="G262" s="151"/>
      <c r="H262" s="151"/>
      <c r="I262" s="151"/>
      <c r="J262" s="195"/>
      <c r="K262" s="151"/>
      <c r="L262" s="151"/>
      <c r="M262" s="151"/>
      <c r="N262" s="151"/>
      <c r="O262" s="151"/>
      <c r="P262" s="151"/>
      <c r="Q262" s="151"/>
      <c r="R262" s="143" t="s">
        <v>56</v>
      </c>
      <c r="S262" s="151"/>
      <c r="T262" s="151"/>
      <c r="U262" s="151"/>
      <c r="V262" s="151"/>
      <c r="W262" s="151"/>
      <c r="X262" s="151"/>
      <c r="Y262" s="151"/>
      <c r="Z262" s="213"/>
      <c r="AA262" s="151"/>
      <c r="AB262" s="143" t="s">
        <v>56</v>
      </c>
      <c r="AC262" s="151"/>
      <c r="AD262" s="151"/>
      <c r="AE262" s="151"/>
      <c r="AF262" s="151"/>
      <c r="AG262" s="151"/>
      <c r="AH262" s="151"/>
      <c r="AI262" s="214"/>
      <c r="AJ262" s="130"/>
      <c r="AK262" s="202" t="s">
        <v>77</v>
      </c>
      <c r="AL262" s="151"/>
      <c r="AM262" s="193"/>
      <c r="AN262" s="193"/>
      <c r="AO262" s="193"/>
      <c r="AP262" s="212"/>
      <c r="AQ262" s="92">
        <v>3</v>
      </c>
      <c r="AR262" s="64">
        <f t="shared" si="31"/>
        <v>102</v>
      </c>
      <c r="AS262" s="93">
        <f t="shared" si="23"/>
        <v>2.9411764705882353E-2</v>
      </c>
    </row>
    <row r="263" spans="1:45" ht="12.75" customHeight="1" x14ac:dyDescent="0.2">
      <c r="A263" s="239"/>
      <c r="B263" s="292"/>
      <c r="C263" s="103" t="s">
        <v>103</v>
      </c>
      <c r="D263" s="48"/>
      <c r="E263" s="46"/>
      <c r="F263" s="151"/>
      <c r="G263" s="151"/>
      <c r="H263" s="151"/>
      <c r="I263" s="151"/>
      <c r="J263" s="195"/>
      <c r="K263" s="151"/>
      <c r="L263" s="151"/>
      <c r="M263" s="151"/>
      <c r="N263" s="151"/>
      <c r="O263" s="151"/>
      <c r="P263" s="151"/>
      <c r="Q263" s="151"/>
      <c r="R263" s="143" t="s">
        <v>56</v>
      </c>
      <c r="S263" s="151"/>
      <c r="T263" s="151"/>
      <c r="U263" s="151"/>
      <c r="V263" s="151"/>
      <c r="W263" s="151"/>
      <c r="X263" s="151"/>
      <c r="Y263" s="151"/>
      <c r="Z263" s="213"/>
      <c r="AA263" s="151"/>
      <c r="AB263" s="143" t="s">
        <v>56</v>
      </c>
      <c r="AC263" s="151"/>
      <c r="AD263" s="151"/>
      <c r="AE263" s="151"/>
      <c r="AF263" s="151"/>
      <c r="AG263" s="151"/>
      <c r="AH263" s="151"/>
      <c r="AI263" s="214"/>
      <c r="AJ263" s="130"/>
      <c r="AK263" s="202" t="s">
        <v>77</v>
      </c>
      <c r="AL263" s="151"/>
      <c r="AM263" s="193"/>
      <c r="AN263" s="193"/>
      <c r="AO263" s="193"/>
      <c r="AP263" s="212"/>
      <c r="AQ263" s="92">
        <v>3</v>
      </c>
      <c r="AR263" s="64">
        <f t="shared" si="31"/>
        <v>102</v>
      </c>
      <c r="AS263" s="93">
        <f t="shared" si="23"/>
        <v>2.9411764705882353E-2</v>
      </c>
    </row>
    <row r="264" spans="1:45" ht="12.75" customHeight="1" x14ac:dyDescent="0.2">
      <c r="A264" s="239"/>
      <c r="B264" s="285"/>
      <c r="C264" s="103" t="s">
        <v>104</v>
      </c>
      <c r="D264" s="48"/>
      <c r="E264" s="46"/>
      <c r="F264" s="151"/>
      <c r="G264" s="151"/>
      <c r="H264" s="151"/>
      <c r="I264" s="151"/>
      <c r="J264" s="195"/>
      <c r="K264" s="151"/>
      <c r="L264" s="151"/>
      <c r="M264" s="151"/>
      <c r="N264" s="151"/>
      <c r="O264" s="151"/>
      <c r="P264" s="151"/>
      <c r="Q264" s="151"/>
      <c r="R264" s="143" t="s">
        <v>56</v>
      </c>
      <c r="S264" s="151"/>
      <c r="T264" s="151"/>
      <c r="U264" s="151"/>
      <c r="V264" s="151"/>
      <c r="W264" s="151"/>
      <c r="X264" s="151"/>
      <c r="Y264" s="151"/>
      <c r="Z264" s="213"/>
      <c r="AA264" s="151"/>
      <c r="AB264" s="143" t="s">
        <v>56</v>
      </c>
      <c r="AC264" s="151"/>
      <c r="AD264" s="151"/>
      <c r="AE264" s="151"/>
      <c r="AF264" s="151"/>
      <c r="AG264" s="151"/>
      <c r="AH264" s="151"/>
      <c r="AI264" s="214"/>
      <c r="AJ264" s="130"/>
      <c r="AK264" s="202" t="s">
        <v>77</v>
      </c>
      <c r="AL264" s="151"/>
      <c r="AM264" s="193"/>
      <c r="AN264" s="193"/>
      <c r="AO264" s="193"/>
      <c r="AP264" s="212"/>
      <c r="AQ264" s="92">
        <v>3</v>
      </c>
      <c r="AR264" s="64">
        <f t="shared" si="31"/>
        <v>102</v>
      </c>
      <c r="AS264" s="93">
        <f t="shared" si="23"/>
        <v>2.9411764705882353E-2</v>
      </c>
    </row>
    <row r="265" spans="1:45" x14ac:dyDescent="0.2">
      <c r="A265" s="239"/>
      <c r="B265" s="235" t="s">
        <v>105</v>
      </c>
      <c r="C265" s="40" t="s">
        <v>100</v>
      </c>
      <c r="D265" s="48"/>
      <c r="E265" s="46"/>
      <c r="F265" s="151"/>
      <c r="G265" s="151"/>
      <c r="H265" s="151"/>
      <c r="I265" s="151"/>
      <c r="J265" s="151"/>
      <c r="K265" s="151"/>
      <c r="L265" s="151"/>
      <c r="M265" s="143" t="s">
        <v>56</v>
      </c>
      <c r="N265" s="151"/>
      <c r="O265" s="151"/>
      <c r="P265" s="151"/>
      <c r="Q265" s="151"/>
      <c r="R265" s="143" t="s">
        <v>56</v>
      </c>
      <c r="S265" s="151"/>
      <c r="T265" s="151"/>
      <c r="U265" s="151"/>
      <c r="V265" s="151"/>
      <c r="W265" s="151"/>
      <c r="X265" s="151"/>
      <c r="Y265" s="151"/>
      <c r="Z265" s="151"/>
      <c r="AA265" s="151"/>
      <c r="AB265" s="143" t="s">
        <v>56</v>
      </c>
      <c r="AC265" s="151"/>
      <c r="AD265" s="151"/>
      <c r="AE265" s="151"/>
      <c r="AF265" s="151"/>
      <c r="AG265" s="151"/>
      <c r="AH265" s="202" t="s">
        <v>77</v>
      </c>
      <c r="AI265" s="193"/>
      <c r="AJ265" s="193"/>
      <c r="AK265" s="143" t="s">
        <v>56</v>
      </c>
      <c r="AL265" s="151"/>
      <c r="AM265" s="193"/>
      <c r="AN265" s="193"/>
      <c r="AO265" s="193"/>
      <c r="AP265" s="212"/>
      <c r="AQ265" s="92">
        <v>5</v>
      </c>
      <c r="AR265" s="64">
        <f t="shared" si="31"/>
        <v>102</v>
      </c>
      <c r="AS265" s="93">
        <f t="shared" si="23"/>
        <v>4.9019607843137254E-2</v>
      </c>
    </row>
    <row r="266" spans="1:45" ht="12.75" customHeight="1" x14ac:dyDescent="0.2">
      <c r="A266" s="239"/>
      <c r="B266" s="236"/>
      <c r="C266" s="38" t="s">
        <v>101</v>
      </c>
      <c r="D266" s="48"/>
      <c r="E266" s="46"/>
      <c r="F266" s="151"/>
      <c r="G266" s="151"/>
      <c r="H266" s="151"/>
      <c r="I266" s="151"/>
      <c r="J266" s="151"/>
      <c r="K266" s="151"/>
      <c r="L266" s="151"/>
      <c r="M266" s="143" t="s">
        <v>56</v>
      </c>
      <c r="N266" s="151"/>
      <c r="O266" s="151"/>
      <c r="P266" s="151"/>
      <c r="Q266" s="151"/>
      <c r="R266" s="143" t="s">
        <v>56</v>
      </c>
      <c r="S266" s="151"/>
      <c r="T266" s="151"/>
      <c r="U266" s="151"/>
      <c r="V266" s="151"/>
      <c r="W266" s="151"/>
      <c r="X266" s="151"/>
      <c r="Y266" s="151"/>
      <c r="Z266" s="151"/>
      <c r="AA266" s="151"/>
      <c r="AB266" s="143" t="s">
        <v>56</v>
      </c>
      <c r="AC266" s="151"/>
      <c r="AD266" s="151"/>
      <c r="AE266" s="151"/>
      <c r="AF266" s="151"/>
      <c r="AG266" s="151"/>
      <c r="AH266" s="202" t="s">
        <v>77</v>
      </c>
      <c r="AI266" s="193"/>
      <c r="AJ266" s="193"/>
      <c r="AK266" s="143" t="s">
        <v>56</v>
      </c>
      <c r="AL266" s="151"/>
      <c r="AM266" s="193"/>
      <c r="AN266" s="193"/>
      <c r="AO266" s="193"/>
      <c r="AP266" s="212"/>
      <c r="AQ266" s="92">
        <v>5</v>
      </c>
      <c r="AR266" s="64">
        <f t="shared" si="31"/>
        <v>102</v>
      </c>
      <c r="AS266" s="93">
        <f t="shared" si="23"/>
        <v>4.9019607843137254E-2</v>
      </c>
    </row>
    <row r="267" spans="1:45" ht="12.75" customHeight="1" x14ac:dyDescent="0.2">
      <c r="A267" s="239"/>
      <c r="B267" s="236"/>
      <c r="C267" s="38" t="s">
        <v>106</v>
      </c>
      <c r="D267" s="48"/>
      <c r="E267" s="46"/>
      <c r="F267" s="151"/>
      <c r="G267" s="151"/>
      <c r="H267" s="151"/>
      <c r="I267" s="151"/>
      <c r="J267" s="151"/>
      <c r="K267" s="151"/>
      <c r="L267" s="151"/>
      <c r="M267" s="143" t="s">
        <v>56</v>
      </c>
      <c r="N267" s="151"/>
      <c r="O267" s="151"/>
      <c r="P267" s="151"/>
      <c r="Q267" s="151"/>
      <c r="R267" s="143" t="s">
        <v>56</v>
      </c>
      <c r="S267" s="151"/>
      <c r="T267" s="151"/>
      <c r="U267" s="151"/>
      <c r="V267" s="151"/>
      <c r="W267" s="151"/>
      <c r="X267" s="151"/>
      <c r="Y267" s="151"/>
      <c r="Z267" s="151"/>
      <c r="AA267" s="151"/>
      <c r="AB267" s="143" t="s">
        <v>56</v>
      </c>
      <c r="AC267" s="151"/>
      <c r="AD267" s="151"/>
      <c r="AE267" s="151"/>
      <c r="AF267" s="151"/>
      <c r="AG267" s="151"/>
      <c r="AH267" s="202" t="s">
        <v>77</v>
      </c>
      <c r="AI267" s="193"/>
      <c r="AJ267" s="193"/>
      <c r="AK267" s="143" t="s">
        <v>56</v>
      </c>
      <c r="AL267" s="151"/>
      <c r="AM267" s="193"/>
      <c r="AN267" s="193"/>
      <c r="AO267" s="193"/>
      <c r="AP267" s="212"/>
      <c r="AQ267" s="92">
        <v>5</v>
      </c>
      <c r="AR267" s="64">
        <f t="shared" si="31"/>
        <v>102</v>
      </c>
      <c r="AS267" s="93">
        <f t="shared" si="23"/>
        <v>4.9019607843137254E-2</v>
      </c>
    </row>
    <row r="268" spans="1:45" ht="12.75" customHeight="1" x14ac:dyDescent="0.2">
      <c r="A268" s="239"/>
      <c r="B268" s="236"/>
      <c r="C268" s="38" t="s">
        <v>103</v>
      </c>
      <c r="D268" s="48"/>
      <c r="E268" s="46"/>
      <c r="F268" s="151"/>
      <c r="G268" s="151"/>
      <c r="H268" s="151"/>
      <c r="I268" s="151"/>
      <c r="J268" s="151"/>
      <c r="K268" s="151"/>
      <c r="L268" s="151"/>
      <c r="M268" s="143" t="s">
        <v>56</v>
      </c>
      <c r="N268" s="151"/>
      <c r="O268" s="151"/>
      <c r="P268" s="151"/>
      <c r="Q268" s="151"/>
      <c r="R268" s="143" t="s">
        <v>56</v>
      </c>
      <c r="S268" s="151"/>
      <c r="T268" s="151"/>
      <c r="U268" s="151"/>
      <c r="V268" s="151"/>
      <c r="W268" s="151"/>
      <c r="X268" s="151"/>
      <c r="Y268" s="151"/>
      <c r="Z268" s="151"/>
      <c r="AA268" s="151"/>
      <c r="AB268" s="143" t="s">
        <v>56</v>
      </c>
      <c r="AC268" s="151"/>
      <c r="AD268" s="151"/>
      <c r="AE268" s="151"/>
      <c r="AF268" s="151"/>
      <c r="AG268" s="151"/>
      <c r="AH268" s="202" t="s">
        <v>77</v>
      </c>
      <c r="AI268" s="193"/>
      <c r="AJ268" s="193"/>
      <c r="AK268" s="143" t="s">
        <v>56</v>
      </c>
      <c r="AL268" s="151"/>
      <c r="AM268" s="193"/>
      <c r="AN268" s="193"/>
      <c r="AO268" s="193"/>
      <c r="AP268" s="212"/>
      <c r="AQ268" s="92">
        <v>5</v>
      </c>
      <c r="AR268" s="64">
        <f t="shared" si="31"/>
        <v>102</v>
      </c>
      <c r="AS268" s="93">
        <f t="shared" si="23"/>
        <v>4.9019607843137254E-2</v>
      </c>
    </row>
    <row r="269" spans="1:45" ht="12.75" customHeight="1" x14ac:dyDescent="0.2">
      <c r="A269" s="239"/>
      <c r="B269" s="237"/>
      <c r="C269" s="38" t="s">
        <v>104</v>
      </c>
      <c r="D269" s="48"/>
      <c r="E269" s="46"/>
      <c r="F269" s="151"/>
      <c r="G269" s="151"/>
      <c r="H269" s="151"/>
      <c r="I269" s="151"/>
      <c r="J269" s="151"/>
      <c r="K269" s="151"/>
      <c r="L269" s="151"/>
      <c r="M269" s="143" t="s">
        <v>56</v>
      </c>
      <c r="N269" s="151"/>
      <c r="O269" s="151"/>
      <c r="P269" s="151"/>
      <c r="Q269" s="151"/>
      <c r="R269" s="143" t="s">
        <v>56</v>
      </c>
      <c r="S269" s="151"/>
      <c r="T269" s="151"/>
      <c r="U269" s="151"/>
      <c r="V269" s="151"/>
      <c r="W269" s="151"/>
      <c r="X269" s="151"/>
      <c r="Y269" s="151"/>
      <c r="Z269" s="151"/>
      <c r="AA269" s="151"/>
      <c r="AB269" s="143" t="s">
        <v>56</v>
      </c>
      <c r="AC269" s="151"/>
      <c r="AD269" s="151"/>
      <c r="AE269" s="151"/>
      <c r="AF269" s="151"/>
      <c r="AG269" s="151"/>
      <c r="AH269" s="202" t="s">
        <v>77</v>
      </c>
      <c r="AI269" s="193"/>
      <c r="AJ269" s="193"/>
      <c r="AK269" s="143" t="s">
        <v>56</v>
      </c>
      <c r="AL269" s="151"/>
      <c r="AM269" s="193"/>
      <c r="AN269" s="193"/>
      <c r="AO269" s="193"/>
      <c r="AP269" s="212"/>
      <c r="AQ269" s="92">
        <v>5</v>
      </c>
      <c r="AR269" s="64">
        <f t="shared" si="31"/>
        <v>102</v>
      </c>
      <c r="AS269" s="93">
        <f t="shared" si="23"/>
        <v>4.9019607843137254E-2</v>
      </c>
    </row>
    <row r="270" spans="1:45" ht="12.75" customHeight="1" x14ac:dyDescent="0.2">
      <c r="A270" s="239"/>
      <c r="B270" s="235" t="s">
        <v>107</v>
      </c>
      <c r="C270" s="38" t="s">
        <v>100</v>
      </c>
      <c r="D270" s="86"/>
      <c r="E270" s="46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43" t="s">
        <v>56</v>
      </c>
      <c r="W270" s="151"/>
      <c r="X270" s="151"/>
      <c r="Y270" s="151"/>
      <c r="Z270" s="151"/>
      <c r="AA270" s="151"/>
      <c r="AB270" s="151"/>
      <c r="AC270" s="143" t="s">
        <v>56</v>
      </c>
      <c r="AD270" s="151"/>
      <c r="AE270" s="151"/>
      <c r="AF270" s="151"/>
      <c r="AG270" s="151"/>
      <c r="AH270" s="151"/>
      <c r="AI270" s="193"/>
      <c r="AJ270" s="215" t="s">
        <v>56</v>
      </c>
      <c r="AK270" s="214"/>
      <c r="AL270" s="151"/>
      <c r="AM270" s="193"/>
      <c r="AN270" s="193"/>
      <c r="AO270" s="193"/>
      <c r="AP270" s="212"/>
      <c r="AQ270" s="92">
        <f t="shared" ref="AQ270:AQ325" si="32">COUNTIF(E270:AP270,"КР")</f>
        <v>3</v>
      </c>
      <c r="AR270" s="64">
        <f t="shared" ref="AR270:AR274" si="33">34*2</f>
        <v>68</v>
      </c>
      <c r="AS270" s="93">
        <f t="shared" ref="AS270:AS328" si="34">AQ270/AR270</f>
        <v>4.4117647058823532E-2</v>
      </c>
    </row>
    <row r="271" spans="1:45" x14ac:dyDescent="0.2">
      <c r="A271" s="239"/>
      <c r="B271" s="236"/>
      <c r="C271" s="38" t="s">
        <v>101</v>
      </c>
      <c r="D271" s="48"/>
      <c r="E271" s="46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43" t="s">
        <v>56</v>
      </c>
      <c r="W271" s="151"/>
      <c r="X271" s="151"/>
      <c r="Y271" s="151"/>
      <c r="Z271" s="151"/>
      <c r="AA271" s="151"/>
      <c r="AB271" s="151"/>
      <c r="AC271" s="143" t="s">
        <v>56</v>
      </c>
      <c r="AD271" s="151"/>
      <c r="AE271" s="151"/>
      <c r="AF271" s="151"/>
      <c r="AG271" s="151"/>
      <c r="AH271" s="151"/>
      <c r="AI271" s="193"/>
      <c r="AJ271" s="215" t="s">
        <v>56</v>
      </c>
      <c r="AK271" s="214"/>
      <c r="AL271" s="151"/>
      <c r="AM271" s="193"/>
      <c r="AN271" s="193"/>
      <c r="AO271" s="193"/>
      <c r="AP271" s="212"/>
      <c r="AQ271" s="92">
        <f t="shared" si="32"/>
        <v>3</v>
      </c>
      <c r="AR271" s="64">
        <f t="shared" si="33"/>
        <v>68</v>
      </c>
      <c r="AS271" s="93">
        <f t="shared" si="34"/>
        <v>4.4117647058823532E-2</v>
      </c>
    </row>
    <row r="272" spans="1:45" x14ac:dyDescent="0.2">
      <c r="A272" s="239"/>
      <c r="B272" s="236"/>
      <c r="C272" s="38" t="s">
        <v>106</v>
      </c>
      <c r="D272" s="48"/>
      <c r="E272" s="46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43" t="s">
        <v>56</v>
      </c>
      <c r="W272" s="151"/>
      <c r="X272" s="151"/>
      <c r="Y272" s="151"/>
      <c r="Z272" s="151"/>
      <c r="AA272" s="151"/>
      <c r="AB272" s="151"/>
      <c r="AC272" s="143" t="s">
        <v>56</v>
      </c>
      <c r="AD272" s="151"/>
      <c r="AE272" s="151"/>
      <c r="AF272" s="151"/>
      <c r="AG272" s="151"/>
      <c r="AH272" s="151"/>
      <c r="AI272" s="193"/>
      <c r="AJ272" s="215" t="s">
        <v>56</v>
      </c>
      <c r="AK272" s="214"/>
      <c r="AL272" s="151"/>
      <c r="AM272" s="193"/>
      <c r="AN272" s="193"/>
      <c r="AO272" s="193"/>
      <c r="AP272" s="212"/>
      <c r="AQ272" s="92">
        <f t="shared" si="32"/>
        <v>3</v>
      </c>
      <c r="AR272" s="64">
        <f t="shared" si="33"/>
        <v>68</v>
      </c>
      <c r="AS272" s="93">
        <f t="shared" si="34"/>
        <v>4.4117647058823532E-2</v>
      </c>
    </row>
    <row r="273" spans="1:45" x14ac:dyDescent="0.2">
      <c r="A273" s="239"/>
      <c r="B273" s="236"/>
      <c r="C273" s="38" t="s">
        <v>103</v>
      </c>
      <c r="D273" s="48"/>
      <c r="E273" s="46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43" t="s">
        <v>56</v>
      </c>
      <c r="W273" s="151"/>
      <c r="X273" s="151"/>
      <c r="Y273" s="151"/>
      <c r="Z273" s="151"/>
      <c r="AA273" s="151"/>
      <c r="AB273" s="151"/>
      <c r="AC273" s="143" t="s">
        <v>56</v>
      </c>
      <c r="AD273" s="151"/>
      <c r="AE273" s="151"/>
      <c r="AF273" s="151"/>
      <c r="AG273" s="151"/>
      <c r="AH273" s="151"/>
      <c r="AI273" s="193"/>
      <c r="AJ273" s="215" t="s">
        <v>56</v>
      </c>
      <c r="AK273" s="214"/>
      <c r="AL273" s="151"/>
      <c r="AM273" s="193"/>
      <c r="AN273" s="193"/>
      <c r="AO273" s="193"/>
      <c r="AP273" s="212"/>
      <c r="AQ273" s="92">
        <f t="shared" si="32"/>
        <v>3</v>
      </c>
      <c r="AR273" s="64">
        <f t="shared" si="33"/>
        <v>68</v>
      </c>
      <c r="AS273" s="93">
        <f t="shared" si="34"/>
        <v>4.4117647058823532E-2</v>
      </c>
    </row>
    <row r="274" spans="1:45" x14ac:dyDescent="0.2">
      <c r="A274" s="239"/>
      <c r="B274" s="237"/>
      <c r="C274" s="38" t="s">
        <v>104</v>
      </c>
      <c r="D274" s="86"/>
      <c r="E274" s="46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43" t="s">
        <v>56</v>
      </c>
      <c r="W274" s="151"/>
      <c r="X274" s="151"/>
      <c r="Y274" s="151"/>
      <c r="Z274" s="151"/>
      <c r="AA274" s="151"/>
      <c r="AB274" s="151"/>
      <c r="AC274" s="143" t="s">
        <v>56</v>
      </c>
      <c r="AD274" s="151"/>
      <c r="AE274" s="151"/>
      <c r="AF274" s="151"/>
      <c r="AG274" s="151"/>
      <c r="AH274" s="151"/>
      <c r="AI274" s="193"/>
      <c r="AJ274" s="215" t="s">
        <v>56</v>
      </c>
      <c r="AK274" s="214"/>
      <c r="AL274" s="151"/>
      <c r="AM274" s="193"/>
      <c r="AN274" s="193"/>
      <c r="AO274" s="193"/>
      <c r="AP274" s="212"/>
      <c r="AQ274" s="92">
        <f t="shared" si="32"/>
        <v>3</v>
      </c>
      <c r="AR274" s="64">
        <f t="shared" si="33"/>
        <v>68</v>
      </c>
      <c r="AS274" s="93">
        <f t="shared" si="34"/>
        <v>4.4117647058823532E-2</v>
      </c>
    </row>
    <row r="275" spans="1:45" ht="12.75" customHeight="1" x14ac:dyDescent="0.2">
      <c r="A275" s="239"/>
      <c r="B275" s="235" t="s">
        <v>109</v>
      </c>
      <c r="C275" s="38" t="s">
        <v>100</v>
      </c>
      <c r="D275" s="48"/>
      <c r="E275" s="46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43" t="s">
        <v>56</v>
      </c>
      <c r="Y275" s="151"/>
      <c r="Z275" s="151"/>
      <c r="AA275" s="151"/>
      <c r="AB275" s="151"/>
      <c r="AC275" s="151"/>
      <c r="AD275" s="151"/>
      <c r="AE275" s="151"/>
      <c r="AF275" s="151"/>
      <c r="AG275" s="170"/>
      <c r="AH275" s="151"/>
      <c r="AI275" s="151"/>
      <c r="AJ275" s="193"/>
      <c r="AK275" s="202" t="s">
        <v>77</v>
      </c>
      <c r="AL275" s="151"/>
      <c r="AM275" s="193"/>
      <c r="AN275" s="193"/>
      <c r="AO275" s="193"/>
      <c r="AP275" s="212"/>
      <c r="AQ275" s="92">
        <v>2</v>
      </c>
      <c r="AR275" s="64">
        <f t="shared" ref="AR275:AR279" si="35">34*1</f>
        <v>34</v>
      </c>
      <c r="AS275" s="93">
        <f t="shared" si="34"/>
        <v>5.8823529411764705E-2</v>
      </c>
    </row>
    <row r="276" spans="1:45" ht="12.75" customHeight="1" x14ac:dyDescent="0.2">
      <c r="A276" s="239"/>
      <c r="B276" s="236"/>
      <c r="C276" s="38" t="s">
        <v>101</v>
      </c>
      <c r="D276" s="48"/>
      <c r="E276" s="46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43" t="s">
        <v>56</v>
      </c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70"/>
      <c r="AK276" s="202" t="s">
        <v>77</v>
      </c>
      <c r="AL276" s="151"/>
      <c r="AM276" s="193"/>
      <c r="AN276" s="193"/>
      <c r="AO276" s="193"/>
      <c r="AP276" s="212"/>
      <c r="AQ276" s="92">
        <v>2</v>
      </c>
      <c r="AR276" s="64">
        <f t="shared" si="35"/>
        <v>34</v>
      </c>
      <c r="AS276" s="93">
        <f t="shared" si="34"/>
        <v>5.8823529411764705E-2</v>
      </c>
    </row>
    <row r="277" spans="1:45" ht="12.75" customHeight="1" x14ac:dyDescent="0.2">
      <c r="A277" s="239"/>
      <c r="B277" s="236"/>
      <c r="C277" s="38" t="s">
        <v>106</v>
      </c>
      <c r="D277" s="48"/>
      <c r="E277" s="46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43" t="s">
        <v>56</v>
      </c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70"/>
      <c r="AK277" s="202" t="s">
        <v>77</v>
      </c>
      <c r="AL277" s="151"/>
      <c r="AM277" s="193"/>
      <c r="AN277" s="193"/>
      <c r="AO277" s="193"/>
      <c r="AP277" s="212"/>
      <c r="AQ277" s="92">
        <v>2</v>
      </c>
      <c r="AR277" s="64">
        <f t="shared" si="35"/>
        <v>34</v>
      </c>
      <c r="AS277" s="93">
        <f t="shared" si="34"/>
        <v>5.8823529411764705E-2</v>
      </c>
    </row>
    <row r="278" spans="1:45" ht="12.75" customHeight="1" x14ac:dyDescent="0.2">
      <c r="A278" s="239"/>
      <c r="B278" s="236"/>
      <c r="C278" s="38" t="s">
        <v>103</v>
      </c>
      <c r="D278" s="48"/>
      <c r="E278" s="46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43" t="s">
        <v>56</v>
      </c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70"/>
      <c r="AK278" s="202" t="s">
        <v>77</v>
      </c>
      <c r="AL278" s="151"/>
      <c r="AM278" s="193"/>
      <c r="AN278" s="193"/>
      <c r="AO278" s="193"/>
      <c r="AP278" s="212"/>
      <c r="AQ278" s="92">
        <v>2</v>
      </c>
      <c r="AR278" s="64">
        <f t="shared" si="35"/>
        <v>34</v>
      </c>
      <c r="AS278" s="93">
        <f t="shared" si="34"/>
        <v>5.8823529411764705E-2</v>
      </c>
    </row>
    <row r="279" spans="1:45" ht="12.75" customHeight="1" x14ac:dyDescent="0.2">
      <c r="A279" s="239"/>
      <c r="B279" s="236"/>
      <c r="C279" s="38" t="s">
        <v>104</v>
      </c>
      <c r="D279" s="86"/>
      <c r="E279" s="46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43" t="s">
        <v>56</v>
      </c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30"/>
      <c r="AJ279" s="151"/>
      <c r="AK279" s="202" t="s">
        <v>77</v>
      </c>
      <c r="AL279" s="151"/>
      <c r="AM279" s="193"/>
      <c r="AN279" s="193"/>
      <c r="AO279" s="193"/>
      <c r="AP279" s="212"/>
      <c r="AQ279" s="92">
        <v>2</v>
      </c>
      <c r="AR279" s="64">
        <f t="shared" si="35"/>
        <v>34</v>
      </c>
      <c r="AS279" s="93">
        <f t="shared" si="34"/>
        <v>5.8823529411764705E-2</v>
      </c>
    </row>
    <row r="280" spans="1:45" ht="12.75" customHeight="1" x14ac:dyDescent="0.2">
      <c r="A280" s="239"/>
      <c r="B280" s="235" t="s">
        <v>90</v>
      </c>
      <c r="C280" s="38" t="s">
        <v>100</v>
      </c>
      <c r="D280" s="48"/>
      <c r="E280" s="46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30"/>
      <c r="AJ280" s="151"/>
      <c r="AK280" s="202" t="s">
        <v>77</v>
      </c>
      <c r="AL280" s="151"/>
      <c r="AM280" s="193"/>
      <c r="AN280" s="193"/>
      <c r="AO280" s="193"/>
      <c r="AP280" s="212"/>
      <c r="AQ280" s="92">
        <v>1</v>
      </c>
      <c r="AR280" s="64">
        <f t="shared" ref="AR280:AR284" si="36">34*3</f>
        <v>102</v>
      </c>
      <c r="AS280" s="93">
        <f t="shared" si="34"/>
        <v>9.8039215686274508E-3</v>
      </c>
    </row>
    <row r="281" spans="1:45" ht="12.75" customHeight="1" x14ac:dyDescent="0.2">
      <c r="A281" s="239"/>
      <c r="B281" s="236"/>
      <c r="C281" s="38" t="s">
        <v>101</v>
      </c>
      <c r="D281" s="86"/>
      <c r="E281" s="46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70"/>
      <c r="AG281" s="170"/>
      <c r="AH281" s="151"/>
      <c r="AI281" s="130"/>
      <c r="AJ281" s="193"/>
      <c r="AK281" s="202" t="s">
        <v>77</v>
      </c>
      <c r="AL281" s="151"/>
      <c r="AM281" s="193"/>
      <c r="AN281" s="193"/>
      <c r="AO281" s="193"/>
      <c r="AP281" s="212"/>
      <c r="AQ281" s="92">
        <v>1</v>
      </c>
      <c r="AR281" s="64">
        <f t="shared" si="36"/>
        <v>102</v>
      </c>
      <c r="AS281" s="93">
        <f t="shared" si="34"/>
        <v>9.8039215686274508E-3</v>
      </c>
    </row>
    <row r="282" spans="1:45" ht="12.75" customHeight="1" x14ac:dyDescent="0.2">
      <c r="A282" s="239"/>
      <c r="B282" s="236"/>
      <c r="C282" s="38" t="s">
        <v>106</v>
      </c>
      <c r="D282" s="86"/>
      <c r="E282" s="46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70"/>
      <c r="AG282" s="170"/>
      <c r="AH282" s="151"/>
      <c r="AI282" s="130"/>
      <c r="AJ282" s="193"/>
      <c r="AK282" s="202" t="s">
        <v>77</v>
      </c>
      <c r="AL282" s="151"/>
      <c r="AM282" s="193"/>
      <c r="AN282" s="193"/>
      <c r="AO282" s="193"/>
      <c r="AP282" s="212"/>
      <c r="AQ282" s="92">
        <v>1</v>
      </c>
      <c r="AR282" s="64">
        <f t="shared" si="36"/>
        <v>102</v>
      </c>
      <c r="AS282" s="93">
        <f t="shared" si="34"/>
        <v>9.8039215686274508E-3</v>
      </c>
    </row>
    <row r="283" spans="1:45" ht="12.75" customHeight="1" x14ac:dyDescent="0.2">
      <c r="A283" s="239"/>
      <c r="B283" s="236"/>
      <c r="C283" s="38" t="s">
        <v>103</v>
      </c>
      <c r="D283" s="86"/>
      <c r="E283" s="46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70"/>
      <c r="AG283" s="170"/>
      <c r="AH283" s="151"/>
      <c r="AI283" s="130"/>
      <c r="AJ283" s="193"/>
      <c r="AK283" s="202" t="s">
        <v>77</v>
      </c>
      <c r="AL283" s="151"/>
      <c r="AM283" s="193"/>
      <c r="AN283" s="193"/>
      <c r="AO283" s="193"/>
      <c r="AP283" s="212"/>
      <c r="AQ283" s="92">
        <v>1</v>
      </c>
      <c r="AR283" s="64">
        <f t="shared" si="36"/>
        <v>102</v>
      </c>
      <c r="AS283" s="93">
        <f t="shared" si="34"/>
        <v>9.8039215686274508E-3</v>
      </c>
    </row>
    <row r="284" spans="1:45" ht="12.75" customHeight="1" x14ac:dyDescent="0.2">
      <c r="A284" s="239"/>
      <c r="B284" s="237"/>
      <c r="C284" s="38" t="s">
        <v>104</v>
      </c>
      <c r="D284" s="86"/>
      <c r="E284" s="46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70"/>
      <c r="AG284" s="151"/>
      <c r="AH284" s="193"/>
      <c r="AI284" s="130"/>
      <c r="AJ284" s="193"/>
      <c r="AK284" s="202" t="s">
        <v>77</v>
      </c>
      <c r="AL284" s="151"/>
      <c r="AM284" s="193"/>
      <c r="AN284" s="193"/>
      <c r="AO284" s="193"/>
      <c r="AP284" s="212"/>
      <c r="AQ284" s="92">
        <v>1</v>
      </c>
      <c r="AR284" s="64">
        <f t="shared" si="36"/>
        <v>102</v>
      </c>
      <c r="AS284" s="93">
        <f t="shared" si="34"/>
        <v>9.8039215686274508E-3</v>
      </c>
    </row>
    <row r="285" spans="1:45" ht="12.75" customHeight="1" x14ac:dyDescent="0.2">
      <c r="A285" s="239"/>
      <c r="B285" s="235" t="s">
        <v>91</v>
      </c>
      <c r="C285" s="38" t="s">
        <v>100</v>
      </c>
      <c r="D285" s="48"/>
      <c r="E285" s="46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43" t="s">
        <v>56</v>
      </c>
      <c r="AH285" s="170"/>
      <c r="AI285" s="130"/>
      <c r="AJ285" s="193"/>
      <c r="AK285" s="202" t="s">
        <v>77</v>
      </c>
      <c r="AL285" s="151"/>
      <c r="AM285" s="193"/>
      <c r="AN285" s="193"/>
      <c r="AO285" s="193"/>
      <c r="AP285" s="212"/>
      <c r="AQ285" s="92">
        <v>2</v>
      </c>
      <c r="AR285" s="64">
        <f t="shared" ref="AR285:AR294" si="37">34*2</f>
        <v>68</v>
      </c>
      <c r="AS285" s="93">
        <f t="shared" si="34"/>
        <v>2.9411764705882353E-2</v>
      </c>
    </row>
    <row r="286" spans="1:45" ht="12.75" customHeight="1" x14ac:dyDescent="0.2">
      <c r="A286" s="239"/>
      <c r="B286" s="236"/>
      <c r="C286" s="38" t="s">
        <v>101</v>
      </c>
      <c r="D286" s="48"/>
      <c r="E286" s="46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43" t="s">
        <v>56</v>
      </c>
      <c r="AH286" s="170"/>
      <c r="AI286" s="130"/>
      <c r="AJ286" s="193"/>
      <c r="AK286" s="202" t="s">
        <v>77</v>
      </c>
      <c r="AL286" s="151"/>
      <c r="AM286" s="193"/>
      <c r="AN286" s="193"/>
      <c r="AO286" s="193"/>
      <c r="AP286" s="212"/>
      <c r="AQ286" s="92">
        <v>2</v>
      </c>
      <c r="AR286" s="64">
        <f t="shared" si="37"/>
        <v>68</v>
      </c>
      <c r="AS286" s="93">
        <f t="shared" si="34"/>
        <v>2.9411764705882353E-2</v>
      </c>
    </row>
    <row r="287" spans="1:45" ht="12.75" customHeight="1" x14ac:dyDescent="0.2">
      <c r="A287" s="239"/>
      <c r="B287" s="236"/>
      <c r="C287" s="38" t="s">
        <v>106</v>
      </c>
      <c r="D287" s="48"/>
      <c r="E287" s="46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43" t="s">
        <v>56</v>
      </c>
      <c r="AH287" s="170"/>
      <c r="AI287" s="130"/>
      <c r="AJ287" s="193"/>
      <c r="AK287" s="202" t="s">
        <v>77</v>
      </c>
      <c r="AL287" s="151"/>
      <c r="AM287" s="193"/>
      <c r="AN287" s="193"/>
      <c r="AO287" s="193"/>
      <c r="AP287" s="212"/>
      <c r="AQ287" s="92">
        <v>2</v>
      </c>
      <c r="AR287" s="64">
        <f t="shared" si="37"/>
        <v>68</v>
      </c>
      <c r="AS287" s="93">
        <f t="shared" si="34"/>
        <v>2.9411764705882353E-2</v>
      </c>
    </row>
    <row r="288" spans="1:45" ht="12.75" customHeight="1" x14ac:dyDescent="0.2">
      <c r="A288" s="239"/>
      <c r="B288" s="236"/>
      <c r="C288" s="38" t="s">
        <v>103</v>
      </c>
      <c r="D288" s="48"/>
      <c r="E288" s="46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43" t="s">
        <v>56</v>
      </c>
      <c r="AH288" s="170"/>
      <c r="AI288" s="130"/>
      <c r="AJ288" s="193"/>
      <c r="AK288" s="202" t="s">
        <v>77</v>
      </c>
      <c r="AL288" s="151"/>
      <c r="AM288" s="193"/>
      <c r="AN288" s="193"/>
      <c r="AO288" s="193"/>
      <c r="AP288" s="212"/>
      <c r="AQ288" s="92">
        <v>2</v>
      </c>
      <c r="AR288" s="64">
        <f t="shared" si="37"/>
        <v>68</v>
      </c>
      <c r="AS288" s="93">
        <f t="shared" si="34"/>
        <v>2.9411764705882353E-2</v>
      </c>
    </row>
    <row r="289" spans="1:45" ht="12.75" customHeight="1" x14ac:dyDescent="0.2">
      <c r="A289" s="239"/>
      <c r="B289" s="237"/>
      <c r="C289" s="38" t="s">
        <v>104</v>
      </c>
      <c r="D289" s="48"/>
      <c r="E289" s="46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43" t="s">
        <v>56</v>
      </c>
      <c r="AH289" s="170"/>
      <c r="AI289" s="130"/>
      <c r="AJ289" s="193"/>
      <c r="AK289" s="202" t="s">
        <v>77</v>
      </c>
      <c r="AL289" s="151"/>
      <c r="AM289" s="193"/>
      <c r="AN289" s="193"/>
      <c r="AO289" s="193"/>
      <c r="AP289" s="212"/>
      <c r="AQ289" s="92">
        <v>2</v>
      </c>
      <c r="AR289" s="64">
        <f t="shared" si="37"/>
        <v>68</v>
      </c>
      <c r="AS289" s="93">
        <f t="shared" si="34"/>
        <v>2.9411764705882353E-2</v>
      </c>
    </row>
    <row r="290" spans="1:45" ht="12.75" customHeight="1" x14ac:dyDescent="0.2">
      <c r="A290" s="239"/>
      <c r="B290" s="235" t="s">
        <v>110</v>
      </c>
      <c r="C290" s="38" t="s">
        <v>100</v>
      </c>
      <c r="D290" s="48"/>
      <c r="E290" s="46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99" t="s">
        <v>56</v>
      </c>
      <c r="X290" s="151"/>
      <c r="Y290" s="151"/>
      <c r="Z290" s="151"/>
      <c r="AA290" s="151"/>
      <c r="AB290" s="151"/>
      <c r="AC290" s="151"/>
      <c r="AD290" s="151"/>
      <c r="AE290" s="151"/>
      <c r="AF290" s="216"/>
      <c r="AG290" s="199" t="s">
        <v>56</v>
      </c>
      <c r="AH290" s="170"/>
      <c r="AI290" s="170"/>
      <c r="AJ290" s="216"/>
      <c r="AK290" s="202" t="s">
        <v>77</v>
      </c>
      <c r="AL290" s="151"/>
      <c r="AM290" s="193"/>
      <c r="AN290" s="193"/>
      <c r="AO290" s="193"/>
      <c r="AP290" s="212"/>
      <c r="AQ290" s="92">
        <v>3</v>
      </c>
      <c r="AR290" s="64">
        <f t="shared" si="37"/>
        <v>68</v>
      </c>
      <c r="AS290" s="93">
        <f t="shared" si="34"/>
        <v>4.4117647058823532E-2</v>
      </c>
    </row>
    <row r="291" spans="1:45" ht="12.75" customHeight="1" x14ac:dyDescent="0.2">
      <c r="A291" s="239"/>
      <c r="B291" s="236"/>
      <c r="C291" s="38" t="s">
        <v>101</v>
      </c>
      <c r="D291" s="48"/>
      <c r="E291" s="46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43" t="s">
        <v>56</v>
      </c>
      <c r="X291" s="151"/>
      <c r="Y291" s="151"/>
      <c r="Z291" s="151"/>
      <c r="AA291" s="151"/>
      <c r="AB291" s="151"/>
      <c r="AC291" s="151"/>
      <c r="AD291" s="151"/>
      <c r="AE291" s="151"/>
      <c r="AF291" s="217"/>
      <c r="AG291" s="143" t="s">
        <v>56</v>
      </c>
      <c r="AH291" s="170"/>
      <c r="AI291" s="170"/>
      <c r="AJ291" s="217"/>
      <c r="AK291" s="202" t="s">
        <v>77</v>
      </c>
      <c r="AL291" s="151"/>
      <c r="AM291" s="193"/>
      <c r="AN291" s="193"/>
      <c r="AO291" s="193"/>
      <c r="AP291" s="212"/>
      <c r="AQ291" s="92">
        <v>3</v>
      </c>
      <c r="AR291" s="64">
        <f t="shared" si="37"/>
        <v>68</v>
      </c>
      <c r="AS291" s="93">
        <f t="shared" si="34"/>
        <v>4.4117647058823532E-2</v>
      </c>
    </row>
    <row r="292" spans="1:45" ht="12.75" customHeight="1" x14ac:dyDescent="0.2">
      <c r="A292" s="239"/>
      <c r="B292" s="236"/>
      <c r="C292" s="38" t="s">
        <v>106</v>
      </c>
      <c r="D292" s="48"/>
      <c r="E292" s="46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99" t="s">
        <v>56</v>
      </c>
      <c r="X292" s="151"/>
      <c r="Y292" s="151"/>
      <c r="Z292" s="151"/>
      <c r="AA292" s="151"/>
      <c r="AB292" s="151"/>
      <c r="AC292" s="151"/>
      <c r="AD292" s="151"/>
      <c r="AE292" s="151"/>
      <c r="AF292" s="216"/>
      <c r="AG292" s="199" t="s">
        <v>56</v>
      </c>
      <c r="AH292" s="170"/>
      <c r="AI292" s="170"/>
      <c r="AJ292" s="216"/>
      <c r="AK292" s="202" t="s">
        <v>77</v>
      </c>
      <c r="AL292" s="151"/>
      <c r="AM292" s="193"/>
      <c r="AN292" s="193"/>
      <c r="AO292" s="193"/>
      <c r="AP292" s="212"/>
      <c r="AQ292" s="92">
        <v>3</v>
      </c>
      <c r="AR292" s="64">
        <f t="shared" si="37"/>
        <v>68</v>
      </c>
      <c r="AS292" s="93">
        <f t="shared" si="34"/>
        <v>4.4117647058823532E-2</v>
      </c>
    </row>
    <row r="293" spans="1:45" ht="12.75" customHeight="1" x14ac:dyDescent="0.2">
      <c r="A293" s="239"/>
      <c r="B293" s="236"/>
      <c r="C293" s="38" t="s">
        <v>103</v>
      </c>
      <c r="D293" s="48"/>
      <c r="E293" s="46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43" t="s">
        <v>56</v>
      </c>
      <c r="X293" s="151"/>
      <c r="Y293" s="151"/>
      <c r="Z293" s="151"/>
      <c r="AA293" s="151"/>
      <c r="AB293" s="151"/>
      <c r="AC293" s="151"/>
      <c r="AD293" s="151"/>
      <c r="AE293" s="151"/>
      <c r="AF293" s="217"/>
      <c r="AG293" s="143" t="s">
        <v>56</v>
      </c>
      <c r="AH293" s="170"/>
      <c r="AI293" s="170"/>
      <c r="AJ293" s="217"/>
      <c r="AK293" s="202" t="s">
        <v>77</v>
      </c>
      <c r="AL293" s="151"/>
      <c r="AM293" s="193"/>
      <c r="AN293" s="193"/>
      <c r="AO293" s="193"/>
      <c r="AP293" s="212"/>
      <c r="AQ293" s="92">
        <v>3</v>
      </c>
      <c r="AR293" s="64">
        <f t="shared" si="37"/>
        <v>68</v>
      </c>
      <c r="AS293" s="93">
        <f t="shared" si="34"/>
        <v>4.4117647058823532E-2</v>
      </c>
    </row>
    <row r="294" spans="1:45" ht="12.75" customHeight="1" x14ac:dyDescent="0.2">
      <c r="A294" s="239"/>
      <c r="B294" s="237"/>
      <c r="C294" s="38" t="s">
        <v>104</v>
      </c>
      <c r="D294" s="86"/>
      <c r="E294" s="46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99" t="s">
        <v>56</v>
      </c>
      <c r="X294" s="151"/>
      <c r="Y294" s="151"/>
      <c r="Z294" s="151"/>
      <c r="AA294" s="151"/>
      <c r="AB294" s="151"/>
      <c r="AC294" s="151"/>
      <c r="AD294" s="151"/>
      <c r="AE294" s="151"/>
      <c r="AF294" s="216"/>
      <c r="AG294" s="199" t="s">
        <v>56</v>
      </c>
      <c r="AH294" s="170"/>
      <c r="AI294" s="151"/>
      <c r="AJ294" s="216"/>
      <c r="AK294" s="202" t="s">
        <v>77</v>
      </c>
      <c r="AL294" s="151"/>
      <c r="AM294" s="193"/>
      <c r="AN294" s="193"/>
      <c r="AO294" s="193"/>
      <c r="AP294" s="212"/>
      <c r="AQ294" s="92">
        <v>3</v>
      </c>
      <c r="AR294" s="64">
        <f t="shared" si="37"/>
        <v>68</v>
      </c>
      <c r="AS294" s="93">
        <f t="shared" si="34"/>
        <v>4.4117647058823532E-2</v>
      </c>
    </row>
    <row r="295" spans="1:45" ht="12.75" customHeight="1" x14ac:dyDescent="0.2">
      <c r="A295" s="239"/>
      <c r="B295" s="235" t="s">
        <v>92</v>
      </c>
      <c r="C295" s="38" t="s">
        <v>100</v>
      </c>
      <c r="D295" s="86"/>
      <c r="E295" s="46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99" t="s">
        <v>56</v>
      </c>
      <c r="T295" s="151"/>
      <c r="U295" s="151"/>
      <c r="V295" s="151"/>
      <c r="W295" s="151"/>
      <c r="X295" s="220"/>
      <c r="Y295" s="151"/>
      <c r="Z295" s="151"/>
      <c r="AA295" s="151"/>
      <c r="AB295" s="151"/>
      <c r="AC295" s="151"/>
      <c r="AD295" s="151"/>
      <c r="AE295" s="151"/>
      <c r="AF295" s="199" t="s">
        <v>56</v>
      </c>
      <c r="AG295" s="151"/>
      <c r="AH295" s="137"/>
      <c r="AI295" s="151"/>
      <c r="AJ295" s="130"/>
      <c r="AK295" s="202" t="s">
        <v>77</v>
      </c>
      <c r="AL295" s="151"/>
      <c r="AM295" s="193"/>
      <c r="AN295" s="193"/>
      <c r="AO295" s="193"/>
      <c r="AP295" s="212"/>
      <c r="AQ295" s="92">
        <v>3</v>
      </c>
      <c r="AR295" s="64">
        <f t="shared" ref="AR295:AR299" si="38">34*1</f>
        <v>34</v>
      </c>
      <c r="AS295" s="93">
        <f t="shared" si="34"/>
        <v>8.8235294117647065E-2</v>
      </c>
    </row>
    <row r="296" spans="1:45" ht="12.75" customHeight="1" x14ac:dyDescent="0.2">
      <c r="A296" s="239"/>
      <c r="B296" s="236"/>
      <c r="C296" s="38" t="s">
        <v>101</v>
      </c>
      <c r="D296" s="86"/>
      <c r="E296" s="46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218" t="s">
        <v>56</v>
      </c>
      <c r="T296" s="151"/>
      <c r="U296" s="151"/>
      <c r="V296" s="151"/>
      <c r="W296" s="151"/>
      <c r="X296" s="221"/>
      <c r="Y296" s="151"/>
      <c r="Z296" s="151"/>
      <c r="AA296" s="151"/>
      <c r="AB296" s="151"/>
      <c r="AC296" s="151"/>
      <c r="AD296" s="151"/>
      <c r="AE296" s="151"/>
      <c r="AF296" s="218" t="s">
        <v>56</v>
      </c>
      <c r="AG296" s="151"/>
      <c r="AH296" s="137"/>
      <c r="AI296" s="151"/>
      <c r="AJ296" s="151"/>
      <c r="AK296" s="202" t="s">
        <v>77</v>
      </c>
      <c r="AL296" s="151"/>
      <c r="AM296" s="193"/>
      <c r="AN296" s="193"/>
      <c r="AO296" s="193"/>
      <c r="AP296" s="212"/>
      <c r="AQ296" s="92">
        <v>3</v>
      </c>
      <c r="AR296" s="64">
        <f t="shared" si="38"/>
        <v>34</v>
      </c>
      <c r="AS296" s="93">
        <f t="shared" si="34"/>
        <v>8.8235294117647065E-2</v>
      </c>
    </row>
    <row r="297" spans="1:45" ht="12.75" customHeight="1" x14ac:dyDescent="0.2">
      <c r="A297" s="239"/>
      <c r="B297" s="236"/>
      <c r="C297" s="38" t="s">
        <v>106</v>
      </c>
      <c r="D297" s="86"/>
      <c r="E297" s="46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99" t="s">
        <v>56</v>
      </c>
      <c r="T297" s="151"/>
      <c r="U297" s="151"/>
      <c r="V297" s="151"/>
      <c r="W297" s="151"/>
      <c r="X297" s="220"/>
      <c r="Y297" s="151"/>
      <c r="Z297" s="151"/>
      <c r="AA297" s="151"/>
      <c r="AB297" s="151"/>
      <c r="AC297" s="151"/>
      <c r="AD297" s="151"/>
      <c r="AE297" s="151"/>
      <c r="AF297" s="199" t="s">
        <v>56</v>
      </c>
      <c r="AG297" s="151"/>
      <c r="AH297" s="137"/>
      <c r="AI297" s="151"/>
      <c r="AJ297" s="151"/>
      <c r="AK297" s="202" t="s">
        <v>77</v>
      </c>
      <c r="AL297" s="151"/>
      <c r="AM297" s="193"/>
      <c r="AN297" s="193"/>
      <c r="AO297" s="193"/>
      <c r="AP297" s="212"/>
      <c r="AQ297" s="92">
        <v>3</v>
      </c>
      <c r="AR297" s="64">
        <f t="shared" si="38"/>
        <v>34</v>
      </c>
      <c r="AS297" s="93">
        <f t="shared" si="34"/>
        <v>8.8235294117647065E-2</v>
      </c>
    </row>
    <row r="298" spans="1:45" ht="12.75" customHeight="1" x14ac:dyDescent="0.2">
      <c r="A298" s="239"/>
      <c r="B298" s="236"/>
      <c r="C298" s="38" t="s">
        <v>103</v>
      </c>
      <c r="D298" s="86"/>
      <c r="E298" s="46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219" t="s">
        <v>56</v>
      </c>
      <c r="T298" s="151"/>
      <c r="U298" s="151"/>
      <c r="V298" s="151"/>
      <c r="W298" s="151"/>
      <c r="X298" s="222"/>
      <c r="Y298" s="151"/>
      <c r="Z298" s="151"/>
      <c r="AA298" s="151"/>
      <c r="AB298" s="151"/>
      <c r="AC298" s="151"/>
      <c r="AD298" s="151"/>
      <c r="AE298" s="151"/>
      <c r="AF298" s="219" t="s">
        <v>56</v>
      </c>
      <c r="AG298" s="151"/>
      <c r="AH298" s="137"/>
      <c r="AI298" s="151"/>
      <c r="AJ298" s="151"/>
      <c r="AK298" s="202" t="s">
        <v>77</v>
      </c>
      <c r="AL298" s="151"/>
      <c r="AM298" s="193"/>
      <c r="AN298" s="193"/>
      <c r="AO298" s="193"/>
      <c r="AP298" s="212"/>
      <c r="AQ298" s="92">
        <v>3</v>
      </c>
      <c r="AR298" s="64">
        <f t="shared" si="38"/>
        <v>34</v>
      </c>
      <c r="AS298" s="93">
        <f t="shared" si="34"/>
        <v>8.8235294117647065E-2</v>
      </c>
    </row>
    <row r="299" spans="1:45" ht="12.75" customHeight="1" x14ac:dyDescent="0.2">
      <c r="A299" s="240"/>
      <c r="B299" s="237"/>
      <c r="C299" s="38" t="s">
        <v>104</v>
      </c>
      <c r="D299" s="86"/>
      <c r="E299" s="46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99" t="s">
        <v>56</v>
      </c>
      <c r="T299" s="151"/>
      <c r="U299" s="151"/>
      <c r="V299" s="151"/>
      <c r="W299" s="151"/>
      <c r="X299" s="220"/>
      <c r="Y299" s="151"/>
      <c r="Z299" s="151"/>
      <c r="AA299" s="151"/>
      <c r="AB299" s="151"/>
      <c r="AC299" s="151"/>
      <c r="AD299" s="151"/>
      <c r="AE299" s="151"/>
      <c r="AF299" s="199" t="s">
        <v>56</v>
      </c>
      <c r="AG299" s="151"/>
      <c r="AH299" s="137"/>
      <c r="AI299" s="151"/>
      <c r="AJ299" s="151"/>
      <c r="AK299" s="202" t="s">
        <v>77</v>
      </c>
      <c r="AL299" s="151"/>
      <c r="AM299" s="193"/>
      <c r="AN299" s="193"/>
      <c r="AO299" s="193"/>
      <c r="AP299" s="212"/>
      <c r="AQ299" s="92">
        <v>3</v>
      </c>
      <c r="AR299" s="64">
        <f t="shared" si="38"/>
        <v>34</v>
      </c>
      <c r="AS299" s="93">
        <f t="shared" si="34"/>
        <v>8.8235294117647065E-2</v>
      </c>
    </row>
    <row r="300" spans="1:45" ht="27" customHeight="1" x14ac:dyDescent="0.2">
      <c r="A300" s="52"/>
      <c r="B300" s="69"/>
      <c r="C300" s="69"/>
      <c r="D300" s="69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2"/>
      <c r="AN300" s="52"/>
      <c r="AO300" s="52"/>
      <c r="AP300" s="52"/>
      <c r="AQ300" s="52"/>
      <c r="AR300" s="52"/>
      <c r="AS300" s="52"/>
    </row>
    <row r="301" spans="1:45" s="29" customFormat="1" ht="81.75" customHeight="1" x14ac:dyDescent="0.2">
      <c r="A301" s="288" t="s">
        <v>111</v>
      </c>
      <c r="B301" s="288"/>
      <c r="C301" s="288"/>
      <c r="D301" s="288"/>
      <c r="E301" s="249" t="s">
        <v>24</v>
      </c>
      <c r="F301" s="249"/>
      <c r="G301" s="249"/>
      <c r="H301" s="249"/>
      <c r="I301" s="249"/>
      <c r="J301" s="249"/>
      <c r="K301" s="249"/>
      <c r="L301" s="249"/>
      <c r="M301" s="249"/>
      <c r="N301" s="249"/>
      <c r="O301" s="249"/>
      <c r="P301" s="249"/>
      <c r="Q301" s="249"/>
      <c r="R301" s="249"/>
      <c r="S301" s="249"/>
      <c r="T301" s="249"/>
      <c r="U301" s="249"/>
      <c r="V301" s="249"/>
      <c r="W301" s="249"/>
      <c r="X301" s="249"/>
      <c r="Y301" s="249"/>
      <c r="Z301" s="249"/>
      <c r="AA301" s="249"/>
      <c r="AB301" s="249"/>
      <c r="AC301" s="249"/>
      <c r="AD301" s="249"/>
      <c r="AE301" s="249"/>
      <c r="AF301" s="249"/>
      <c r="AG301" s="249"/>
      <c r="AH301" s="249"/>
      <c r="AI301" s="249"/>
      <c r="AJ301" s="249"/>
      <c r="AK301" s="249"/>
      <c r="AL301" s="249"/>
      <c r="AM301" s="249"/>
      <c r="AN301" s="249"/>
      <c r="AO301" s="249"/>
      <c r="AP301" s="249"/>
      <c r="AQ301" s="281" t="s">
        <v>25</v>
      </c>
      <c r="AR301" s="311" t="s">
        <v>26</v>
      </c>
      <c r="AS301" s="312" t="s">
        <v>27</v>
      </c>
    </row>
    <row r="302" spans="1:45" s="29" customFormat="1" ht="21.75" customHeight="1" x14ac:dyDescent="0.2">
      <c r="A302" s="287" t="s">
        <v>28</v>
      </c>
      <c r="B302" s="287"/>
      <c r="C302" s="287"/>
      <c r="D302" s="37" t="s">
        <v>30</v>
      </c>
      <c r="E302" s="287" t="s">
        <v>31</v>
      </c>
      <c r="F302" s="287"/>
      <c r="G302" s="287"/>
      <c r="H302" s="287"/>
      <c r="I302" s="287" t="s">
        <v>32</v>
      </c>
      <c r="J302" s="287"/>
      <c r="K302" s="287"/>
      <c r="L302" s="287"/>
      <c r="M302" s="287" t="s">
        <v>33</v>
      </c>
      <c r="N302" s="287"/>
      <c r="O302" s="287"/>
      <c r="P302" s="287"/>
      <c r="Q302" s="287" t="s">
        <v>34</v>
      </c>
      <c r="R302" s="287"/>
      <c r="S302" s="287"/>
      <c r="T302" s="287"/>
      <c r="U302" s="287" t="s">
        <v>35</v>
      </c>
      <c r="V302" s="287"/>
      <c r="W302" s="287"/>
      <c r="X302" s="287" t="s">
        <v>36</v>
      </c>
      <c r="Y302" s="287"/>
      <c r="Z302" s="287"/>
      <c r="AA302" s="287"/>
      <c r="AB302" s="287" t="s">
        <v>37</v>
      </c>
      <c r="AC302" s="287"/>
      <c r="AD302" s="287"/>
      <c r="AE302" s="287" t="s">
        <v>38</v>
      </c>
      <c r="AF302" s="287"/>
      <c r="AG302" s="287"/>
      <c r="AH302" s="287"/>
      <c r="AI302" s="287"/>
      <c r="AJ302" s="287" t="s">
        <v>39</v>
      </c>
      <c r="AK302" s="287"/>
      <c r="AL302" s="287"/>
      <c r="AM302" s="287" t="s">
        <v>40</v>
      </c>
      <c r="AN302" s="287"/>
      <c r="AO302" s="287"/>
      <c r="AP302" s="287"/>
      <c r="AQ302" s="281"/>
      <c r="AR302" s="311"/>
      <c r="AS302" s="312"/>
    </row>
    <row r="303" spans="1:45" s="39" customFormat="1" ht="11.25" customHeight="1" x14ac:dyDescent="0.2">
      <c r="A303" s="287"/>
      <c r="B303" s="287"/>
      <c r="C303" s="287"/>
      <c r="D303" s="37" t="s">
        <v>41</v>
      </c>
      <c r="E303" s="41">
        <v>1</v>
      </c>
      <c r="F303" s="41">
        <v>2</v>
      </c>
      <c r="G303" s="108">
        <v>3</v>
      </c>
      <c r="H303" s="41">
        <v>4</v>
      </c>
      <c r="I303" s="41">
        <v>5</v>
      </c>
      <c r="J303" s="41">
        <v>6</v>
      </c>
      <c r="K303" s="41">
        <v>7</v>
      </c>
      <c r="L303" s="41">
        <v>8</v>
      </c>
      <c r="M303" s="41">
        <v>9</v>
      </c>
      <c r="N303" s="41">
        <v>10</v>
      </c>
      <c r="O303" s="41">
        <v>11</v>
      </c>
      <c r="P303" s="41">
        <v>12</v>
      </c>
      <c r="Q303" s="41">
        <v>13</v>
      </c>
      <c r="R303" s="41">
        <v>14</v>
      </c>
      <c r="S303" s="41">
        <v>15</v>
      </c>
      <c r="T303" s="41">
        <v>16</v>
      </c>
      <c r="U303" s="41">
        <v>17</v>
      </c>
      <c r="V303" s="41">
        <v>18</v>
      </c>
      <c r="W303" s="41">
        <v>19</v>
      </c>
      <c r="X303" s="41">
        <v>20</v>
      </c>
      <c r="Y303" s="41">
        <v>21</v>
      </c>
      <c r="Z303" s="41">
        <v>22</v>
      </c>
      <c r="AA303" s="41">
        <v>23</v>
      </c>
      <c r="AB303" s="41">
        <v>24</v>
      </c>
      <c r="AC303" s="41">
        <v>25</v>
      </c>
      <c r="AD303" s="41">
        <v>26</v>
      </c>
      <c r="AE303" s="41">
        <v>27</v>
      </c>
      <c r="AF303" s="41">
        <v>28</v>
      </c>
      <c r="AG303" s="41">
        <v>29</v>
      </c>
      <c r="AH303" s="41">
        <v>30</v>
      </c>
      <c r="AI303" s="41">
        <v>31</v>
      </c>
      <c r="AJ303" s="41">
        <v>32</v>
      </c>
      <c r="AK303" s="41">
        <v>33</v>
      </c>
      <c r="AL303" s="41">
        <v>34</v>
      </c>
      <c r="AM303" s="41">
        <v>35</v>
      </c>
      <c r="AN303" s="41">
        <v>36</v>
      </c>
      <c r="AO303" s="80">
        <v>37</v>
      </c>
      <c r="AP303" s="80">
        <v>38</v>
      </c>
      <c r="AQ303" s="289"/>
      <c r="AR303" s="301"/>
      <c r="AS303" s="303"/>
    </row>
    <row r="304" spans="1:45" s="39" customFormat="1" ht="11.25" customHeight="1" x14ac:dyDescent="0.2">
      <c r="A304" s="238" t="s">
        <v>54</v>
      </c>
      <c r="B304" s="235" t="s">
        <v>138</v>
      </c>
      <c r="C304" s="145" t="s">
        <v>112</v>
      </c>
      <c r="D304" s="37"/>
      <c r="E304" s="41"/>
      <c r="F304" s="41"/>
      <c r="G304" s="108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135" t="s">
        <v>45</v>
      </c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157">
        <v>1</v>
      </c>
      <c r="AR304" s="157">
        <v>0</v>
      </c>
      <c r="AS304" s="157">
        <v>0</v>
      </c>
    </row>
    <row r="305" spans="1:45" s="39" customFormat="1" ht="11.25" customHeight="1" x14ac:dyDescent="0.2">
      <c r="A305" s="239"/>
      <c r="B305" s="236"/>
      <c r="C305" s="145" t="s">
        <v>113</v>
      </c>
      <c r="D305" s="37"/>
      <c r="E305" s="41"/>
      <c r="F305" s="41"/>
      <c r="G305" s="108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135" t="s">
        <v>45</v>
      </c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157">
        <v>1</v>
      </c>
      <c r="AR305" s="157">
        <v>0</v>
      </c>
      <c r="AS305" s="157">
        <v>0</v>
      </c>
    </row>
    <row r="306" spans="1:45" s="39" customFormat="1" ht="11.25" customHeight="1" x14ac:dyDescent="0.2">
      <c r="A306" s="239"/>
      <c r="B306" s="236"/>
      <c r="C306" s="145" t="s">
        <v>114</v>
      </c>
      <c r="D306" s="37"/>
      <c r="E306" s="41"/>
      <c r="F306" s="41"/>
      <c r="G306" s="108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135" t="s">
        <v>45</v>
      </c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157">
        <v>1</v>
      </c>
      <c r="AR306" s="157">
        <v>0</v>
      </c>
      <c r="AS306" s="157">
        <v>0</v>
      </c>
    </row>
    <row r="307" spans="1:45" s="39" customFormat="1" ht="11.25" customHeight="1" x14ac:dyDescent="0.2">
      <c r="A307" s="239"/>
      <c r="B307" s="237"/>
      <c r="C307" s="145" t="s">
        <v>115</v>
      </c>
      <c r="D307" s="37"/>
      <c r="E307" s="41"/>
      <c r="F307" s="41"/>
      <c r="G307" s="108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135" t="s">
        <v>45</v>
      </c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226"/>
      <c r="AL307" s="41"/>
      <c r="AM307" s="41"/>
      <c r="AN307" s="41"/>
      <c r="AO307" s="41"/>
      <c r="AP307" s="41"/>
      <c r="AQ307" s="157">
        <v>1</v>
      </c>
      <c r="AR307" s="157">
        <v>0</v>
      </c>
      <c r="AS307" s="157">
        <v>0</v>
      </c>
    </row>
    <row r="308" spans="1:45" ht="12.75" customHeight="1" x14ac:dyDescent="0.2">
      <c r="A308" s="239"/>
      <c r="B308" s="235" t="s">
        <v>43</v>
      </c>
      <c r="C308" s="38" t="s">
        <v>112</v>
      </c>
      <c r="D308" s="98"/>
      <c r="E308" s="120"/>
      <c r="F308" s="120"/>
      <c r="G308" s="138" t="s">
        <v>56</v>
      </c>
      <c r="H308" s="120"/>
      <c r="I308" s="120"/>
      <c r="J308" s="154"/>
      <c r="K308" s="120"/>
      <c r="L308" s="50" t="s">
        <v>56</v>
      </c>
      <c r="M308" s="120"/>
      <c r="N308" s="120"/>
      <c r="O308" s="120"/>
      <c r="P308" s="120"/>
      <c r="Q308" s="138" t="s">
        <v>56</v>
      </c>
      <c r="R308" s="120"/>
      <c r="S308" s="120"/>
      <c r="T308" s="120"/>
      <c r="U308" s="120"/>
      <c r="V308" s="154"/>
      <c r="W308" s="120"/>
      <c r="X308" s="50" t="s">
        <v>56</v>
      </c>
      <c r="Y308" s="120"/>
      <c r="Z308" s="120"/>
      <c r="AA308" s="120"/>
      <c r="AB308" s="120"/>
      <c r="AC308" s="50" t="s">
        <v>56</v>
      </c>
      <c r="AD308" s="120"/>
      <c r="AE308" s="120"/>
      <c r="AF308" s="120"/>
      <c r="AG308" s="109" t="s">
        <v>56</v>
      </c>
      <c r="AH308" s="120"/>
      <c r="AI308" s="120"/>
      <c r="AJ308" s="120"/>
      <c r="AK308" s="225" t="s">
        <v>77</v>
      </c>
      <c r="AL308" s="120"/>
      <c r="AM308" s="124"/>
      <c r="AN308" s="47"/>
      <c r="AO308" s="124"/>
      <c r="AP308" s="125"/>
      <c r="AQ308" s="126">
        <v>7</v>
      </c>
      <c r="AR308" s="127">
        <f t="shared" ref="AR308:AR311" si="39">34*3</f>
        <v>102</v>
      </c>
      <c r="AS308" s="128">
        <f t="shared" si="34"/>
        <v>6.8627450980392163E-2</v>
      </c>
    </row>
    <row r="309" spans="1:45" ht="12.75" customHeight="1" x14ac:dyDescent="0.2">
      <c r="A309" s="239"/>
      <c r="B309" s="236"/>
      <c r="C309" s="38" t="s">
        <v>113</v>
      </c>
      <c r="D309" s="48"/>
      <c r="E309" s="46"/>
      <c r="F309" s="46"/>
      <c r="G309" s="49" t="s">
        <v>56</v>
      </c>
      <c r="H309" s="46"/>
      <c r="I309" s="46"/>
      <c r="J309" s="154"/>
      <c r="K309" s="46"/>
      <c r="L309" s="50" t="s">
        <v>56</v>
      </c>
      <c r="M309" s="46"/>
      <c r="N309" s="46"/>
      <c r="O309" s="46"/>
      <c r="P309" s="46"/>
      <c r="Q309" s="50" t="s">
        <v>56</v>
      </c>
      <c r="R309" s="46"/>
      <c r="S309" s="46"/>
      <c r="T309" s="46"/>
      <c r="U309" s="46"/>
      <c r="V309" s="154"/>
      <c r="W309" s="46"/>
      <c r="X309" s="50" t="s">
        <v>56</v>
      </c>
      <c r="Y309" s="46"/>
      <c r="Z309" s="46"/>
      <c r="AA309" s="46"/>
      <c r="AB309" s="46"/>
      <c r="AC309" s="50" t="s">
        <v>56</v>
      </c>
      <c r="AD309" s="46"/>
      <c r="AE309" s="46"/>
      <c r="AF309" s="46"/>
      <c r="AG309" s="50" t="s">
        <v>56</v>
      </c>
      <c r="AH309" s="46"/>
      <c r="AI309" s="46"/>
      <c r="AJ309" s="46"/>
      <c r="AK309" s="225" t="s">
        <v>77</v>
      </c>
      <c r="AL309" s="46"/>
      <c r="AM309" s="47"/>
      <c r="AN309" s="47"/>
      <c r="AO309" s="47"/>
      <c r="AP309" s="91"/>
      <c r="AQ309" s="126">
        <v>7</v>
      </c>
      <c r="AR309" s="64">
        <f t="shared" si="39"/>
        <v>102</v>
      </c>
      <c r="AS309" s="93">
        <f t="shared" si="34"/>
        <v>6.8627450980392163E-2</v>
      </c>
    </row>
    <row r="310" spans="1:45" ht="12.75" customHeight="1" x14ac:dyDescent="0.2">
      <c r="A310" s="239"/>
      <c r="B310" s="236"/>
      <c r="C310" s="38" t="s">
        <v>114</v>
      </c>
      <c r="D310" s="48"/>
      <c r="E310" s="46"/>
      <c r="F310" s="46"/>
      <c r="G310" s="49" t="s">
        <v>56</v>
      </c>
      <c r="H310" s="46"/>
      <c r="I310" s="46"/>
      <c r="J310" s="154"/>
      <c r="K310" s="46"/>
      <c r="L310" s="50" t="s">
        <v>56</v>
      </c>
      <c r="M310" s="46"/>
      <c r="N310" s="46"/>
      <c r="O310" s="46"/>
      <c r="P310" s="46"/>
      <c r="Q310" s="50" t="s">
        <v>56</v>
      </c>
      <c r="R310" s="46"/>
      <c r="S310" s="46"/>
      <c r="T310" s="46"/>
      <c r="U310" s="46"/>
      <c r="V310" s="154"/>
      <c r="W310" s="46"/>
      <c r="X310" s="50" t="s">
        <v>56</v>
      </c>
      <c r="Y310" s="46"/>
      <c r="Z310" s="46"/>
      <c r="AA310" s="46"/>
      <c r="AB310" s="46"/>
      <c r="AC310" s="50" t="s">
        <v>56</v>
      </c>
      <c r="AD310" s="46"/>
      <c r="AE310" s="46"/>
      <c r="AF310" s="46"/>
      <c r="AG310" s="106" t="s">
        <v>56</v>
      </c>
      <c r="AH310" s="46"/>
      <c r="AI310" s="46"/>
      <c r="AJ310" s="46"/>
      <c r="AK310" s="225" t="s">
        <v>77</v>
      </c>
      <c r="AL310" s="46"/>
      <c r="AM310" s="47"/>
      <c r="AN310" s="47"/>
      <c r="AO310" s="47"/>
      <c r="AP310" s="91"/>
      <c r="AQ310" s="126">
        <v>7</v>
      </c>
      <c r="AR310" s="64">
        <f t="shared" si="39"/>
        <v>102</v>
      </c>
      <c r="AS310" s="93">
        <f t="shared" si="34"/>
        <v>6.8627450980392163E-2</v>
      </c>
    </row>
    <row r="311" spans="1:45" ht="12" customHeight="1" x14ac:dyDescent="0.2">
      <c r="A311" s="239"/>
      <c r="B311" s="236"/>
      <c r="C311" s="38" t="s">
        <v>115</v>
      </c>
      <c r="D311" s="48"/>
      <c r="E311" s="46"/>
      <c r="F311" s="46"/>
      <c r="G311" s="49" t="s">
        <v>56</v>
      </c>
      <c r="H311" s="46"/>
      <c r="I311" s="46"/>
      <c r="J311" s="154"/>
      <c r="K311" s="46"/>
      <c r="L311" s="50" t="s">
        <v>56</v>
      </c>
      <c r="M311" s="46"/>
      <c r="N311" s="46"/>
      <c r="O311" s="46"/>
      <c r="P311" s="46"/>
      <c r="Q311" s="50" t="s">
        <v>56</v>
      </c>
      <c r="R311" s="46"/>
      <c r="S311" s="46"/>
      <c r="T311" s="46"/>
      <c r="U311" s="46"/>
      <c r="V311" s="154"/>
      <c r="W311" s="46"/>
      <c r="X311" s="50" t="s">
        <v>56</v>
      </c>
      <c r="Y311" s="46"/>
      <c r="Z311" s="46"/>
      <c r="AA311" s="46"/>
      <c r="AB311" s="46"/>
      <c r="AC311" s="50" t="s">
        <v>56</v>
      </c>
      <c r="AD311" s="46"/>
      <c r="AE311" s="46"/>
      <c r="AF311" s="46"/>
      <c r="AG311" s="50" t="s">
        <v>56</v>
      </c>
      <c r="AH311" s="46"/>
      <c r="AI311" s="46"/>
      <c r="AJ311" s="46"/>
      <c r="AK311" s="225" t="s">
        <v>77</v>
      </c>
      <c r="AL311" s="46"/>
      <c r="AM311" s="47"/>
      <c r="AN311" s="47"/>
      <c r="AO311" s="47"/>
      <c r="AP311" s="91"/>
      <c r="AQ311" s="126">
        <v>7</v>
      </c>
      <c r="AR311" s="64">
        <f t="shared" si="39"/>
        <v>102</v>
      </c>
      <c r="AS311" s="93">
        <f t="shared" si="34"/>
        <v>6.8627450980392163E-2</v>
      </c>
    </row>
    <row r="312" spans="1:45" ht="12.75" customHeight="1" x14ac:dyDescent="0.2">
      <c r="A312" s="239"/>
      <c r="B312" s="235" t="s">
        <v>88</v>
      </c>
      <c r="C312" s="38" t="s">
        <v>112</v>
      </c>
      <c r="D312" s="48"/>
      <c r="E312" s="46"/>
      <c r="F312" s="131"/>
      <c r="G312" s="46"/>
      <c r="H312" s="46"/>
      <c r="I312" s="46"/>
      <c r="J312" s="46"/>
      <c r="K312" s="46"/>
      <c r="L312" s="46"/>
      <c r="M312" s="129"/>
      <c r="N312" s="46"/>
      <c r="O312" s="49" t="s">
        <v>56</v>
      </c>
      <c r="P312" s="46"/>
      <c r="Q312" s="46"/>
      <c r="R312" s="46"/>
      <c r="S312" s="49" t="s">
        <v>56</v>
      </c>
      <c r="T312" s="46"/>
      <c r="U312" s="46"/>
      <c r="V312" s="46"/>
      <c r="W312" s="49" t="s">
        <v>56</v>
      </c>
      <c r="X312" s="46"/>
      <c r="Y312" s="46"/>
      <c r="Z312" s="46"/>
      <c r="AA312" s="46"/>
      <c r="AB312" s="46"/>
      <c r="AC312" s="46"/>
      <c r="AD312" s="46"/>
      <c r="AE312" s="46"/>
      <c r="AF312" s="49" t="s">
        <v>56</v>
      </c>
      <c r="AG312" s="46"/>
      <c r="AH312" s="46"/>
      <c r="AI312" s="136"/>
      <c r="AJ312" s="223" t="s">
        <v>77</v>
      </c>
      <c r="AK312" s="46"/>
      <c r="AL312" s="46"/>
      <c r="AM312" s="47"/>
      <c r="AN312" s="47"/>
      <c r="AO312" s="47"/>
      <c r="AP312" s="91"/>
      <c r="AQ312" s="92">
        <v>5</v>
      </c>
      <c r="AR312" s="64">
        <f t="shared" ref="AR312:AR315" si="40">34*2</f>
        <v>68</v>
      </c>
      <c r="AS312" s="93">
        <f t="shared" si="34"/>
        <v>7.3529411764705885E-2</v>
      </c>
    </row>
    <row r="313" spans="1:45" ht="12.75" customHeight="1" x14ac:dyDescent="0.2">
      <c r="A313" s="239"/>
      <c r="B313" s="236"/>
      <c r="C313" s="38" t="s">
        <v>113</v>
      </c>
      <c r="D313" s="48"/>
      <c r="E313" s="46"/>
      <c r="F313" s="129"/>
      <c r="G313" s="46"/>
      <c r="H313" s="46"/>
      <c r="I313" s="46"/>
      <c r="J313" s="46"/>
      <c r="K313" s="46"/>
      <c r="L313" s="46"/>
      <c r="M313" s="129"/>
      <c r="N313" s="46"/>
      <c r="O313" s="49" t="s">
        <v>56</v>
      </c>
      <c r="P313" s="46"/>
      <c r="Q313" s="46"/>
      <c r="R313" s="46"/>
      <c r="S313" s="49" t="s">
        <v>56</v>
      </c>
      <c r="T313" s="46"/>
      <c r="U313" s="46"/>
      <c r="V313" s="46"/>
      <c r="W313" s="49" t="s">
        <v>56</v>
      </c>
      <c r="X313" s="46"/>
      <c r="Y313" s="46"/>
      <c r="Z313" s="46"/>
      <c r="AA313" s="46"/>
      <c r="AB313" s="46"/>
      <c r="AC313" s="46"/>
      <c r="AD313" s="46"/>
      <c r="AE313" s="46"/>
      <c r="AF313" s="49" t="s">
        <v>56</v>
      </c>
      <c r="AG313" s="46"/>
      <c r="AH313" s="46"/>
      <c r="AI313" s="136"/>
      <c r="AJ313" s="223" t="s">
        <v>77</v>
      </c>
      <c r="AK313" s="46"/>
      <c r="AL313" s="46"/>
      <c r="AM313" s="47"/>
      <c r="AN313" s="47"/>
      <c r="AO313" s="47"/>
      <c r="AP313" s="91"/>
      <c r="AQ313" s="92">
        <v>5</v>
      </c>
      <c r="AR313" s="64">
        <f t="shared" si="40"/>
        <v>68</v>
      </c>
      <c r="AS313" s="93">
        <f t="shared" si="34"/>
        <v>7.3529411764705885E-2</v>
      </c>
    </row>
    <row r="314" spans="1:45" ht="12.75" customHeight="1" x14ac:dyDescent="0.2">
      <c r="A314" s="239"/>
      <c r="B314" s="236"/>
      <c r="C314" s="38" t="s">
        <v>114</v>
      </c>
      <c r="D314" s="48"/>
      <c r="E314" s="46"/>
      <c r="F314" s="131"/>
      <c r="G314" s="46"/>
      <c r="H314" s="46"/>
      <c r="I314" s="46"/>
      <c r="J314" s="46"/>
      <c r="K314" s="46"/>
      <c r="L314" s="46"/>
      <c r="M314" s="129"/>
      <c r="N314" s="46"/>
      <c r="O314" s="49" t="s">
        <v>56</v>
      </c>
      <c r="P314" s="46"/>
      <c r="Q314" s="46"/>
      <c r="R314" s="46"/>
      <c r="S314" s="49" t="s">
        <v>56</v>
      </c>
      <c r="T314" s="46"/>
      <c r="U314" s="46"/>
      <c r="V314" s="46"/>
      <c r="W314" s="49" t="s">
        <v>56</v>
      </c>
      <c r="X314" s="46"/>
      <c r="Y314" s="46"/>
      <c r="Z314" s="46"/>
      <c r="AA314" s="46"/>
      <c r="AB314" s="46"/>
      <c r="AC314" s="46"/>
      <c r="AD314" s="46"/>
      <c r="AE314" s="46"/>
      <c r="AF314" s="49" t="s">
        <v>56</v>
      </c>
      <c r="AG314" s="46"/>
      <c r="AH314" s="46"/>
      <c r="AI314" s="136"/>
      <c r="AJ314" s="223" t="s">
        <v>77</v>
      </c>
      <c r="AK314" s="46"/>
      <c r="AL314" s="46"/>
      <c r="AM314" s="47"/>
      <c r="AN314" s="47"/>
      <c r="AO314" s="47"/>
      <c r="AP314" s="91"/>
      <c r="AQ314" s="92">
        <v>5</v>
      </c>
      <c r="AR314" s="64">
        <f t="shared" si="40"/>
        <v>68</v>
      </c>
      <c r="AS314" s="93">
        <f t="shared" si="34"/>
        <v>7.3529411764705885E-2</v>
      </c>
    </row>
    <row r="315" spans="1:45" ht="12.75" customHeight="1" x14ac:dyDescent="0.2">
      <c r="A315" s="239"/>
      <c r="B315" s="236"/>
      <c r="C315" s="38" t="s">
        <v>115</v>
      </c>
      <c r="D315" s="86"/>
      <c r="E315" s="46"/>
      <c r="F315" s="129"/>
      <c r="G315" s="46"/>
      <c r="H315" s="46"/>
      <c r="I315" s="46"/>
      <c r="J315" s="46"/>
      <c r="K315" s="46"/>
      <c r="L315" s="46"/>
      <c r="M315" s="129"/>
      <c r="N315" s="46"/>
      <c r="O315" s="49" t="s">
        <v>56</v>
      </c>
      <c r="P315" s="46"/>
      <c r="Q315" s="46"/>
      <c r="R315" s="46"/>
      <c r="S315" s="49" t="s">
        <v>56</v>
      </c>
      <c r="T315" s="46"/>
      <c r="U315" s="46"/>
      <c r="V315" s="46"/>
      <c r="W315" s="49" t="s">
        <v>56</v>
      </c>
      <c r="X315" s="46"/>
      <c r="Y315" s="46"/>
      <c r="Z315" s="46"/>
      <c r="AA315" s="46"/>
      <c r="AB315" s="46"/>
      <c r="AC315" s="46"/>
      <c r="AD315" s="46"/>
      <c r="AE315" s="46"/>
      <c r="AF315" s="49" t="s">
        <v>56</v>
      </c>
      <c r="AG315" s="46"/>
      <c r="AH315" s="46"/>
      <c r="AI315" s="136"/>
      <c r="AJ315" s="223" t="s">
        <v>77</v>
      </c>
      <c r="AK315" s="46"/>
      <c r="AL315" s="46"/>
      <c r="AM315" s="47"/>
      <c r="AN315" s="47"/>
      <c r="AO315" s="47"/>
      <c r="AP315" s="91"/>
      <c r="AQ315" s="92">
        <v>5</v>
      </c>
      <c r="AR315" s="64">
        <f t="shared" si="40"/>
        <v>68</v>
      </c>
      <c r="AS315" s="93">
        <f t="shared" si="34"/>
        <v>7.3529411764705885E-2</v>
      </c>
    </row>
    <row r="316" spans="1:45" x14ac:dyDescent="0.2">
      <c r="A316" s="239"/>
      <c r="B316" s="235" t="s">
        <v>89</v>
      </c>
      <c r="C316" s="38" t="s">
        <v>112</v>
      </c>
      <c r="D316" s="86"/>
      <c r="E316" s="46"/>
      <c r="F316" s="46"/>
      <c r="G316" s="46"/>
      <c r="H316" s="89" t="s">
        <v>56</v>
      </c>
      <c r="I316" s="46"/>
      <c r="J316" s="46"/>
      <c r="K316" s="154"/>
      <c r="L316" s="46"/>
      <c r="M316" s="46"/>
      <c r="N316" s="46"/>
      <c r="O316" s="46"/>
      <c r="P316" s="89" t="s">
        <v>56</v>
      </c>
      <c r="Q316" s="46"/>
      <c r="R316" s="46"/>
      <c r="S316" s="89" t="s">
        <v>56</v>
      </c>
      <c r="T316" s="46"/>
      <c r="U316" s="46"/>
      <c r="V316" s="46"/>
      <c r="W316" s="46"/>
      <c r="X316" s="46"/>
      <c r="Y316" s="46"/>
      <c r="Z316" s="89" t="s">
        <v>56</v>
      </c>
      <c r="AA316" s="46"/>
      <c r="AB316" s="46"/>
      <c r="AC316" s="89" t="s">
        <v>56</v>
      </c>
      <c r="AD316" s="46"/>
      <c r="AE316" s="46"/>
      <c r="AF316" s="46"/>
      <c r="AG316" s="139"/>
      <c r="AH316" s="46"/>
      <c r="AI316" s="46"/>
      <c r="AJ316" s="224" t="s">
        <v>77</v>
      </c>
      <c r="AK316" s="46"/>
      <c r="AL316" s="46"/>
      <c r="AM316" s="47"/>
      <c r="AN316" s="47"/>
      <c r="AO316" s="47"/>
      <c r="AP316" s="91"/>
      <c r="AQ316" s="92">
        <v>6</v>
      </c>
      <c r="AR316" s="64">
        <f t="shared" ref="AR316:AR323" si="41">34*3</f>
        <v>102</v>
      </c>
      <c r="AS316" s="93">
        <f t="shared" si="34"/>
        <v>5.8823529411764705E-2</v>
      </c>
    </row>
    <row r="317" spans="1:45" x14ac:dyDescent="0.2">
      <c r="A317" s="239"/>
      <c r="B317" s="236"/>
      <c r="C317" s="38" t="s">
        <v>113</v>
      </c>
      <c r="D317" s="86"/>
      <c r="E317" s="46"/>
      <c r="F317" s="46"/>
      <c r="G317" s="46"/>
      <c r="H317" s="89" t="s">
        <v>56</v>
      </c>
      <c r="I317" s="46"/>
      <c r="J317" s="46"/>
      <c r="K317" s="154"/>
      <c r="L317" s="46"/>
      <c r="M317" s="46"/>
      <c r="N317" s="46"/>
      <c r="O317" s="46"/>
      <c r="P317" s="89" t="s">
        <v>56</v>
      </c>
      <c r="Q317" s="46"/>
      <c r="R317" s="46"/>
      <c r="S317" s="89" t="s">
        <v>56</v>
      </c>
      <c r="T317" s="46"/>
      <c r="U317" s="46"/>
      <c r="V317" s="46"/>
      <c r="W317" s="46"/>
      <c r="X317" s="46"/>
      <c r="Y317" s="46"/>
      <c r="Z317" s="89" t="s">
        <v>56</v>
      </c>
      <c r="AA317" s="46"/>
      <c r="AB317" s="46"/>
      <c r="AC317" s="89" t="s">
        <v>56</v>
      </c>
      <c r="AD317" s="46"/>
      <c r="AE317" s="46"/>
      <c r="AF317" s="46"/>
      <c r="AG317" s="139"/>
      <c r="AH317" s="46"/>
      <c r="AI317" s="46"/>
      <c r="AJ317" s="224" t="s">
        <v>77</v>
      </c>
      <c r="AK317" s="46"/>
      <c r="AL317" s="46"/>
      <c r="AM317" s="47"/>
      <c r="AN317" s="47"/>
      <c r="AO317" s="47"/>
      <c r="AP317" s="91"/>
      <c r="AQ317" s="92">
        <v>6</v>
      </c>
      <c r="AR317" s="64">
        <f t="shared" si="41"/>
        <v>102</v>
      </c>
      <c r="AS317" s="93">
        <f t="shared" si="34"/>
        <v>5.8823529411764705E-2</v>
      </c>
    </row>
    <row r="318" spans="1:45" x14ac:dyDescent="0.2">
      <c r="A318" s="239"/>
      <c r="B318" s="236"/>
      <c r="C318" s="38" t="s">
        <v>114</v>
      </c>
      <c r="D318" s="86"/>
      <c r="E318" s="46"/>
      <c r="F318" s="46"/>
      <c r="G318" s="46"/>
      <c r="H318" s="89" t="s">
        <v>56</v>
      </c>
      <c r="I318" s="46"/>
      <c r="J318" s="46"/>
      <c r="K318" s="154"/>
      <c r="L318" s="46"/>
      <c r="M318" s="46"/>
      <c r="N318" s="46"/>
      <c r="O318" s="46"/>
      <c r="P318" s="89" t="s">
        <v>56</v>
      </c>
      <c r="Q318" s="46"/>
      <c r="R318" s="46"/>
      <c r="S318" s="89" t="s">
        <v>56</v>
      </c>
      <c r="T318" s="46"/>
      <c r="U318" s="46"/>
      <c r="V318" s="46"/>
      <c r="W318" s="46"/>
      <c r="X318" s="46"/>
      <c r="Y318" s="46"/>
      <c r="Z318" s="89" t="s">
        <v>56</v>
      </c>
      <c r="AA318" s="46"/>
      <c r="AB318" s="46"/>
      <c r="AC318" s="89" t="s">
        <v>56</v>
      </c>
      <c r="AD318" s="46"/>
      <c r="AE318" s="46"/>
      <c r="AF318" s="46"/>
      <c r="AG318" s="139"/>
      <c r="AH318" s="46"/>
      <c r="AI318" s="46"/>
      <c r="AJ318" s="224" t="s">
        <v>77</v>
      </c>
      <c r="AK318" s="46"/>
      <c r="AL318" s="46"/>
      <c r="AM318" s="47"/>
      <c r="AN318" s="47"/>
      <c r="AO318" s="47"/>
      <c r="AP318" s="91"/>
      <c r="AQ318" s="92">
        <v>6</v>
      </c>
      <c r="AR318" s="64">
        <f t="shared" si="41"/>
        <v>102</v>
      </c>
      <c r="AS318" s="93">
        <f t="shared" si="34"/>
        <v>5.8823529411764705E-2</v>
      </c>
    </row>
    <row r="319" spans="1:45" x14ac:dyDescent="0.2">
      <c r="A319" s="239"/>
      <c r="B319" s="236"/>
      <c r="C319" s="38" t="s">
        <v>115</v>
      </c>
      <c r="D319" s="48"/>
      <c r="E319" s="46"/>
      <c r="F319" s="46"/>
      <c r="G319" s="46"/>
      <c r="H319" s="89" t="s">
        <v>56</v>
      </c>
      <c r="I319" s="23"/>
      <c r="J319" s="46"/>
      <c r="K319" s="154"/>
      <c r="L319" s="46"/>
      <c r="M319" s="46"/>
      <c r="N319" s="46"/>
      <c r="O319" s="46"/>
      <c r="P319" s="89" t="s">
        <v>56</v>
      </c>
      <c r="Q319" s="46"/>
      <c r="R319" s="46"/>
      <c r="S319" s="89" t="s">
        <v>56</v>
      </c>
      <c r="T319" s="46"/>
      <c r="U319" s="46"/>
      <c r="V319" s="46"/>
      <c r="W319" s="46"/>
      <c r="X319" s="46"/>
      <c r="Y319" s="46"/>
      <c r="Z319" s="89" t="s">
        <v>56</v>
      </c>
      <c r="AA319" s="46"/>
      <c r="AB319" s="46"/>
      <c r="AC319" s="89" t="s">
        <v>56</v>
      </c>
      <c r="AD319" s="46"/>
      <c r="AE319" s="46"/>
      <c r="AF319" s="46"/>
      <c r="AG319" s="139"/>
      <c r="AH319" s="46"/>
      <c r="AI319" s="46"/>
      <c r="AJ319" s="224" t="s">
        <v>77</v>
      </c>
      <c r="AK319" s="46"/>
      <c r="AL319" s="46"/>
      <c r="AM319" s="47"/>
      <c r="AN319" s="47"/>
      <c r="AO319" s="47"/>
      <c r="AP319" s="91"/>
      <c r="AQ319" s="92">
        <v>6</v>
      </c>
      <c r="AR319" s="64">
        <f t="shared" si="41"/>
        <v>102</v>
      </c>
      <c r="AS319" s="93">
        <f t="shared" si="34"/>
        <v>5.8823529411764705E-2</v>
      </c>
    </row>
    <row r="320" spans="1:45" ht="12.75" customHeight="1" x14ac:dyDescent="0.2">
      <c r="A320" s="239"/>
      <c r="B320" s="235" t="s">
        <v>105</v>
      </c>
      <c r="C320" s="38" t="s">
        <v>112</v>
      </c>
      <c r="D320" s="110"/>
      <c r="E320" s="46"/>
      <c r="F320" s="46"/>
      <c r="G320" s="46"/>
      <c r="H320" s="23"/>
      <c r="I320" s="23"/>
      <c r="J320" s="46"/>
      <c r="K320" s="46"/>
      <c r="L320" s="46"/>
      <c r="M320" s="107" t="s">
        <v>56</v>
      </c>
      <c r="N320" s="46"/>
      <c r="O320" s="46"/>
      <c r="P320" s="46"/>
      <c r="Q320" s="46"/>
      <c r="R320" s="46"/>
      <c r="S320" s="46"/>
      <c r="T320" s="46"/>
      <c r="U320" s="49" t="s">
        <v>56</v>
      </c>
      <c r="V320" s="161"/>
      <c r="W320" s="46"/>
      <c r="X320" s="46"/>
      <c r="Y320" s="46"/>
      <c r="Z320" s="46"/>
      <c r="AA320" s="46"/>
      <c r="AB320" s="107" t="s">
        <v>56</v>
      </c>
      <c r="AC320" s="46"/>
      <c r="AD320" s="46"/>
      <c r="AE320" s="46"/>
      <c r="AF320" s="46"/>
      <c r="AG320" s="46"/>
      <c r="AH320" s="107" t="s">
        <v>56</v>
      </c>
      <c r="AI320" s="23"/>
      <c r="AJ320" s="46"/>
      <c r="AK320" s="223" t="s">
        <v>77</v>
      </c>
      <c r="AL320" s="46"/>
      <c r="AM320" s="47"/>
      <c r="AN320" s="47"/>
      <c r="AO320" s="47"/>
      <c r="AP320" s="91"/>
      <c r="AQ320" s="92">
        <v>5</v>
      </c>
      <c r="AR320" s="64">
        <f t="shared" si="41"/>
        <v>102</v>
      </c>
      <c r="AS320" s="93">
        <f t="shared" si="34"/>
        <v>4.9019607843137254E-2</v>
      </c>
    </row>
    <row r="321" spans="1:45" ht="12.75" customHeight="1" x14ac:dyDescent="0.2">
      <c r="A321" s="239"/>
      <c r="B321" s="236"/>
      <c r="C321" s="38" t="s">
        <v>113</v>
      </c>
      <c r="D321" s="110"/>
      <c r="E321" s="46"/>
      <c r="F321" s="46"/>
      <c r="G321" s="46"/>
      <c r="H321" s="23"/>
      <c r="I321" s="23"/>
      <c r="J321" s="46"/>
      <c r="K321" s="46"/>
      <c r="L321" s="46"/>
      <c r="M321" s="107" t="s">
        <v>56</v>
      </c>
      <c r="N321" s="46"/>
      <c r="O321" s="46"/>
      <c r="P321" s="46"/>
      <c r="Q321" s="46"/>
      <c r="R321" s="46"/>
      <c r="S321" s="46"/>
      <c r="T321" s="46"/>
      <c r="U321" s="49" t="s">
        <v>56</v>
      </c>
      <c r="V321" s="161"/>
      <c r="W321" s="46"/>
      <c r="X321" s="46"/>
      <c r="Y321" s="46"/>
      <c r="Z321" s="46"/>
      <c r="AA321" s="46"/>
      <c r="AB321" s="107" t="s">
        <v>56</v>
      </c>
      <c r="AC321" s="46"/>
      <c r="AD321" s="46"/>
      <c r="AE321" s="46"/>
      <c r="AF321" s="46"/>
      <c r="AG321" s="46"/>
      <c r="AH321" s="107" t="s">
        <v>56</v>
      </c>
      <c r="AI321" s="23"/>
      <c r="AJ321" s="46"/>
      <c r="AK321" s="223" t="s">
        <v>77</v>
      </c>
      <c r="AL321" s="46"/>
      <c r="AM321" s="47"/>
      <c r="AN321" s="47"/>
      <c r="AO321" s="47"/>
      <c r="AP321" s="91"/>
      <c r="AQ321" s="92">
        <v>5</v>
      </c>
      <c r="AR321" s="64">
        <f t="shared" si="41"/>
        <v>102</v>
      </c>
      <c r="AS321" s="93">
        <f t="shared" si="34"/>
        <v>4.9019607843137254E-2</v>
      </c>
    </row>
    <row r="322" spans="1:45" ht="12.75" customHeight="1" x14ac:dyDescent="0.2">
      <c r="A322" s="239"/>
      <c r="B322" s="236"/>
      <c r="C322" s="38" t="s">
        <v>114</v>
      </c>
      <c r="D322" s="110"/>
      <c r="E322" s="46"/>
      <c r="F322" s="46"/>
      <c r="G322" s="46"/>
      <c r="H322" s="23"/>
      <c r="I322" s="23"/>
      <c r="J322" s="46"/>
      <c r="K322" s="46"/>
      <c r="L322" s="46"/>
      <c r="M322" s="107" t="s">
        <v>56</v>
      </c>
      <c r="N322" s="46"/>
      <c r="O322" s="46"/>
      <c r="P322" s="46"/>
      <c r="Q322" s="46"/>
      <c r="R322" s="46"/>
      <c r="S322" s="46"/>
      <c r="T322" s="46"/>
      <c r="U322" s="49" t="s">
        <v>56</v>
      </c>
      <c r="V322" s="161"/>
      <c r="W322" s="46"/>
      <c r="X322" s="46"/>
      <c r="Y322" s="46"/>
      <c r="Z322" s="46"/>
      <c r="AA322" s="46"/>
      <c r="AB322" s="107" t="s">
        <v>56</v>
      </c>
      <c r="AC322" s="46"/>
      <c r="AD322" s="46"/>
      <c r="AE322" s="46"/>
      <c r="AF322" s="46"/>
      <c r="AG322" s="46"/>
      <c r="AH322" s="107" t="s">
        <v>56</v>
      </c>
      <c r="AI322" s="23"/>
      <c r="AJ322" s="46"/>
      <c r="AK322" s="223" t="s">
        <v>77</v>
      </c>
      <c r="AL322" s="46"/>
      <c r="AM322" s="47"/>
      <c r="AN322" s="47"/>
      <c r="AO322" s="47"/>
      <c r="AP322" s="91"/>
      <c r="AQ322" s="92">
        <v>5</v>
      </c>
      <c r="AR322" s="64">
        <f t="shared" si="41"/>
        <v>102</v>
      </c>
      <c r="AS322" s="93">
        <f t="shared" si="34"/>
        <v>4.9019607843137254E-2</v>
      </c>
    </row>
    <row r="323" spans="1:45" ht="12.75" customHeight="1" x14ac:dyDescent="0.2">
      <c r="A323" s="239"/>
      <c r="B323" s="236"/>
      <c r="C323" s="38" t="s">
        <v>115</v>
      </c>
      <c r="D323" s="48"/>
      <c r="E323" s="46"/>
      <c r="F323" s="46"/>
      <c r="G323" s="46"/>
      <c r="H323" s="46"/>
      <c r="I323" s="46"/>
      <c r="J323" s="46"/>
      <c r="K323" s="46"/>
      <c r="L323" s="46"/>
      <c r="M323" s="107" t="s">
        <v>56</v>
      </c>
      <c r="N323" s="46"/>
      <c r="O323" s="46"/>
      <c r="P323" s="46"/>
      <c r="Q323" s="46"/>
      <c r="R323" s="46"/>
      <c r="S323" s="46"/>
      <c r="T323" s="46"/>
      <c r="U323" s="49" t="s">
        <v>56</v>
      </c>
      <c r="V323" s="161"/>
      <c r="W323" s="46"/>
      <c r="X323" s="46"/>
      <c r="Y323" s="46"/>
      <c r="Z323" s="46"/>
      <c r="AA323" s="46"/>
      <c r="AB323" s="107" t="s">
        <v>56</v>
      </c>
      <c r="AC323" s="46"/>
      <c r="AD323" s="46"/>
      <c r="AE323" s="46"/>
      <c r="AF323" s="46"/>
      <c r="AG323" s="46"/>
      <c r="AH323" s="107" t="s">
        <v>56</v>
      </c>
      <c r="AI323" s="23"/>
      <c r="AJ323" s="47"/>
      <c r="AK323" s="223" t="s">
        <v>77</v>
      </c>
      <c r="AL323" s="46"/>
      <c r="AM323" s="47"/>
      <c r="AN323" s="47"/>
      <c r="AO323" s="47"/>
      <c r="AP323" s="91"/>
      <c r="AQ323" s="92">
        <v>5</v>
      </c>
      <c r="AR323" s="64">
        <f t="shared" si="41"/>
        <v>102</v>
      </c>
      <c r="AS323" s="93">
        <f t="shared" si="34"/>
        <v>4.9019607843137254E-2</v>
      </c>
    </row>
    <row r="324" spans="1:45" ht="12.75" customHeight="1" x14ac:dyDescent="0.2">
      <c r="A324" s="239"/>
      <c r="B324" s="235" t="s">
        <v>107</v>
      </c>
      <c r="C324" s="38" t="s">
        <v>112</v>
      </c>
      <c r="D324" s="48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107" t="s">
        <v>56</v>
      </c>
      <c r="P324" s="46"/>
      <c r="Q324" s="46"/>
      <c r="R324" s="46"/>
      <c r="S324" s="46"/>
      <c r="T324" s="46"/>
      <c r="U324" s="46"/>
      <c r="V324" s="46"/>
      <c r="W324" s="46"/>
      <c r="X324" s="107" t="s">
        <v>56</v>
      </c>
      <c r="Y324" s="46"/>
      <c r="Z324" s="46"/>
      <c r="AA324" s="46"/>
      <c r="AB324" s="46"/>
      <c r="AC324" s="46"/>
      <c r="AD324" s="46"/>
      <c r="AE324" s="107" t="s">
        <v>56</v>
      </c>
      <c r="AF324" s="46"/>
      <c r="AG324" s="46"/>
      <c r="AH324" s="46"/>
      <c r="AI324" s="47"/>
      <c r="AJ324" s="47"/>
      <c r="AK324" s="46"/>
      <c r="AL324" s="46"/>
      <c r="AM324" s="47"/>
      <c r="AN324" s="47"/>
      <c r="AO324" s="47"/>
      <c r="AP324" s="91"/>
      <c r="AQ324" s="92">
        <f t="shared" si="32"/>
        <v>3</v>
      </c>
      <c r="AR324" s="64">
        <v>68</v>
      </c>
      <c r="AS324" s="93">
        <f t="shared" si="34"/>
        <v>4.4117647058823532E-2</v>
      </c>
    </row>
    <row r="325" spans="1:45" ht="12.75" customHeight="1" x14ac:dyDescent="0.2">
      <c r="A325" s="239"/>
      <c r="B325" s="236"/>
      <c r="C325" s="38" t="s">
        <v>113</v>
      </c>
      <c r="D325" s="48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107" t="s">
        <v>56</v>
      </c>
      <c r="P325" s="46"/>
      <c r="Q325" s="46"/>
      <c r="R325" s="46"/>
      <c r="S325" s="46"/>
      <c r="T325" s="46"/>
      <c r="U325" s="46"/>
      <c r="V325" s="46"/>
      <c r="W325" s="46"/>
      <c r="X325" s="107" t="s">
        <v>56</v>
      </c>
      <c r="Y325" s="46"/>
      <c r="Z325" s="46"/>
      <c r="AA325" s="46"/>
      <c r="AB325" s="46"/>
      <c r="AC325" s="46"/>
      <c r="AD325" s="46"/>
      <c r="AE325" s="107" t="s">
        <v>56</v>
      </c>
      <c r="AF325" s="46"/>
      <c r="AG325" s="46"/>
      <c r="AH325" s="46"/>
      <c r="AI325" s="47"/>
      <c r="AJ325" s="47"/>
      <c r="AK325" s="46"/>
      <c r="AL325" s="46"/>
      <c r="AM325" s="47"/>
      <c r="AN325" s="47"/>
      <c r="AO325" s="47"/>
      <c r="AP325" s="91"/>
      <c r="AQ325" s="92">
        <f t="shared" si="32"/>
        <v>3</v>
      </c>
      <c r="AR325" s="64">
        <v>68</v>
      </c>
      <c r="AS325" s="93">
        <f t="shared" si="34"/>
        <v>4.4117647058823532E-2</v>
      </c>
    </row>
    <row r="326" spans="1:45" ht="12.75" customHeight="1" x14ac:dyDescent="0.2">
      <c r="A326" s="239"/>
      <c r="B326" s="236"/>
      <c r="C326" s="38" t="s">
        <v>114</v>
      </c>
      <c r="D326" s="48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107" t="s">
        <v>56</v>
      </c>
      <c r="P326" s="46"/>
      <c r="Q326" s="46"/>
      <c r="R326" s="46"/>
      <c r="S326" s="46"/>
      <c r="T326" s="46"/>
      <c r="U326" s="46"/>
      <c r="V326" s="46"/>
      <c r="W326" s="46"/>
      <c r="X326" s="107" t="s">
        <v>56</v>
      </c>
      <c r="Y326" s="46"/>
      <c r="Z326" s="46"/>
      <c r="AA326" s="46"/>
      <c r="AB326" s="46"/>
      <c r="AC326" s="46"/>
      <c r="AD326" s="46"/>
      <c r="AE326" s="107" t="s">
        <v>56</v>
      </c>
      <c r="AF326" s="46"/>
      <c r="AG326" s="46"/>
      <c r="AH326" s="46"/>
      <c r="AI326" s="47"/>
      <c r="AJ326" s="47"/>
      <c r="AK326" s="46"/>
      <c r="AL326" s="46"/>
      <c r="AM326" s="47"/>
      <c r="AN326" s="47"/>
      <c r="AO326" s="47"/>
      <c r="AP326" s="91"/>
      <c r="AQ326" s="92">
        <f t="shared" ref="AQ326:AQ379" si="42">COUNTIF(E326:AP326,"КР")</f>
        <v>3</v>
      </c>
      <c r="AR326" s="64">
        <v>68</v>
      </c>
      <c r="AS326" s="93">
        <f t="shared" si="34"/>
        <v>4.4117647058823532E-2</v>
      </c>
    </row>
    <row r="327" spans="1:45" ht="12.75" customHeight="1" x14ac:dyDescent="0.2">
      <c r="A327" s="239"/>
      <c r="B327" s="236"/>
      <c r="C327" s="38" t="s">
        <v>115</v>
      </c>
      <c r="D327" s="48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107" t="s">
        <v>56</v>
      </c>
      <c r="P327" s="46"/>
      <c r="Q327" s="46"/>
      <c r="R327" s="46"/>
      <c r="S327" s="46"/>
      <c r="T327" s="46"/>
      <c r="U327" s="46"/>
      <c r="V327" s="46"/>
      <c r="W327" s="46"/>
      <c r="X327" s="107" t="s">
        <v>56</v>
      </c>
      <c r="Y327" s="46"/>
      <c r="Z327" s="46"/>
      <c r="AA327" s="46"/>
      <c r="AB327" s="46"/>
      <c r="AC327" s="46"/>
      <c r="AD327" s="46"/>
      <c r="AE327" s="107" t="s">
        <v>56</v>
      </c>
      <c r="AF327" s="46"/>
      <c r="AG327" s="46"/>
      <c r="AH327" s="46"/>
      <c r="AI327" s="47"/>
      <c r="AJ327" s="47"/>
      <c r="AK327" s="46"/>
      <c r="AL327" s="46"/>
      <c r="AM327" s="47"/>
      <c r="AN327" s="47"/>
      <c r="AO327" s="47"/>
      <c r="AP327" s="91"/>
      <c r="AQ327" s="92">
        <f t="shared" si="42"/>
        <v>3</v>
      </c>
      <c r="AR327" s="64">
        <v>68</v>
      </c>
      <c r="AS327" s="93">
        <f t="shared" si="34"/>
        <v>4.4117647058823532E-2</v>
      </c>
    </row>
    <row r="328" spans="1:45" ht="12.75" customHeight="1" x14ac:dyDescent="0.2">
      <c r="A328" s="239"/>
      <c r="B328" s="235" t="s">
        <v>109</v>
      </c>
      <c r="C328" s="38" t="s">
        <v>112</v>
      </c>
      <c r="D328" s="48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9" t="s">
        <v>56</v>
      </c>
      <c r="Q328" s="46"/>
      <c r="R328" s="46"/>
      <c r="S328" s="46"/>
      <c r="T328" s="23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227" t="s">
        <v>77</v>
      </c>
      <c r="AJ328" s="47"/>
      <c r="AK328" s="46"/>
      <c r="AL328" s="46"/>
      <c r="AM328" s="47"/>
      <c r="AN328" s="47"/>
      <c r="AO328" s="47"/>
      <c r="AP328" s="91"/>
      <c r="AQ328" s="92">
        <v>2</v>
      </c>
      <c r="AR328" s="64">
        <f t="shared" ref="AR328:AR331" si="43">34*1</f>
        <v>34</v>
      </c>
      <c r="AS328" s="93">
        <f t="shared" si="34"/>
        <v>5.8823529411764705E-2</v>
      </c>
    </row>
    <row r="329" spans="1:45" ht="12.75" customHeight="1" x14ac:dyDescent="0.2">
      <c r="A329" s="239"/>
      <c r="B329" s="236"/>
      <c r="C329" s="38" t="s">
        <v>113</v>
      </c>
      <c r="D329" s="48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9" t="s">
        <v>56</v>
      </c>
      <c r="Q329" s="46"/>
      <c r="R329" s="46"/>
      <c r="S329" s="46"/>
      <c r="T329" s="23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227" t="s">
        <v>77</v>
      </c>
      <c r="AJ329" s="47"/>
      <c r="AK329" s="46"/>
      <c r="AL329" s="46"/>
      <c r="AM329" s="47"/>
      <c r="AN329" s="47"/>
      <c r="AO329" s="47"/>
      <c r="AP329" s="91"/>
      <c r="AQ329" s="92">
        <v>2</v>
      </c>
      <c r="AR329" s="64">
        <f t="shared" si="43"/>
        <v>34</v>
      </c>
      <c r="AS329" s="93">
        <f t="shared" ref="AS329:AS386" si="44">AQ329/AR329</f>
        <v>5.8823529411764705E-2</v>
      </c>
    </row>
    <row r="330" spans="1:45" ht="12.75" customHeight="1" x14ac:dyDescent="0.2">
      <c r="A330" s="239"/>
      <c r="B330" s="236"/>
      <c r="C330" s="38" t="s">
        <v>114</v>
      </c>
      <c r="D330" s="48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9" t="s">
        <v>56</v>
      </c>
      <c r="Q330" s="46"/>
      <c r="R330" s="46"/>
      <c r="S330" s="46"/>
      <c r="T330" s="23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227" t="s">
        <v>77</v>
      </c>
      <c r="AJ330" s="47"/>
      <c r="AK330" s="46"/>
      <c r="AL330" s="46"/>
      <c r="AM330" s="47"/>
      <c r="AN330" s="47"/>
      <c r="AO330" s="47"/>
      <c r="AP330" s="91"/>
      <c r="AQ330" s="92">
        <v>2</v>
      </c>
      <c r="AR330" s="64">
        <f t="shared" si="43"/>
        <v>34</v>
      </c>
      <c r="AS330" s="93">
        <f t="shared" si="44"/>
        <v>5.8823529411764705E-2</v>
      </c>
    </row>
    <row r="331" spans="1:45" ht="12.75" customHeight="1" x14ac:dyDescent="0.2">
      <c r="A331" s="239"/>
      <c r="B331" s="236"/>
      <c r="C331" s="38" t="s">
        <v>115</v>
      </c>
      <c r="D331" s="48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9" t="s">
        <v>56</v>
      </c>
      <c r="Q331" s="46"/>
      <c r="R331" s="46"/>
      <c r="S331" s="23"/>
      <c r="T331" s="23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227" t="s">
        <v>77</v>
      </c>
      <c r="AJ331" s="47"/>
      <c r="AK331" s="46"/>
      <c r="AL331" s="46"/>
      <c r="AM331" s="47"/>
      <c r="AN331" s="47"/>
      <c r="AO331" s="47"/>
      <c r="AP331" s="91"/>
      <c r="AQ331" s="92">
        <v>2</v>
      </c>
      <c r="AR331" s="64">
        <f t="shared" si="43"/>
        <v>34</v>
      </c>
      <c r="AS331" s="93">
        <f t="shared" si="44"/>
        <v>5.8823529411764705E-2</v>
      </c>
    </row>
    <row r="332" spans="1:45" ht="12.75" customHeight="1" x14ac:dyDescent="0.2">
      <c r="A332" s="239"/>
      <c r="B332" s="235" t="s">
        <v>90</v>
      </c>
      <c r="C332" s="38" t="s">
        <v>112</v>
      </c>
      <c r="D332" s="8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23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136"/>
      <c r="AI332" s="47"/>
      <c r="AJ332" s="205" t="s">
        <v>77</v>
      </c>
      <c r="AK332" s="78"/>
      <c r="AL332" s="46"/>
      <c r="AM332" s="47"/>
      <c r="AN332" s="47"/>
      <c r="AO332" s="47"/>
      <c r="AP332" s="91"/>
      <c r="AQ332" s="92">
        <v>1</v>
      </c>
      <c r="AR332" s="64">
        <f t="shared" ref="AR332:AR335" si="45">34*3</f>
        <v>102</v>
      </c>
      <c r="AS332" s="93">
        <f t="shared" si="44"/>
        <v>9.8039215686274508E-3</v>
      </c>
    </row>
    <row r="333" spans="1:45" ht="12.75" customHeight="1" x14ac:dyDescent="0.2">
      <c r="A333" s="239"/>
      <c r="B333" s="236"/>
      <c r="C333" s="38" t="s">
        <v>113</v>
      </c>
      <c r="D333" s="8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23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136"/>
      <c r="AI333" s="47"/>
      <c r="AJ333" s="205" t="s">
        <v>77</v>
      </c>
      <c r="AK333" s="78"/>
      <c r="AL333" s="46"/>
      <c r="AM333" s="47"/>
      <c r="AN333" s="47"/>
      <c r="AO333" s="47"/>
      <c r="AP333" s="91"/>
      <c r="AQ333" s="92">
        <v>1</v>
      </c>
      <c r="AR333" s="64">
        <f t="shared" si="45"/>
        <v>102</v>
      </c>
      <c r="AS333" s="93">
        <f t="shared" si="44"/>
        <v>9.8039215686274508E-3</v>
      </c>
    </row>
    <row r="334" spans="1:45" ht="12.75" customHeight="1" x14ac:dyDescent="0.2">
      <c r="A334" s="239"/>
      <c r="B334" s="236"/>
      <c r="C334" s="38" t="s">
        <v>114</v>
      </c>
      <c r="D334" s="8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23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136"/>
      <c r="AI334" s="47"/>
      <c r="AJ334" s="205" t="s">
        <v>77</v>
      </c>
      <c r="AK334" s="78"/>
      <c r="AL334" s="46"/>
      <c r="AM334" s="47"/>
      <c r="AN334" s="47"/>
      <c r="AO334" s="47"/>
      <c r="AP334" s="91"/>
      <c r="AQ334" s="92">
        <v>1</v>
      </c>
      <c r="AR334" s="64">
        <f t="shared" si="45"/>
        <v>102</v>
      </c>
      <c r="AS334" s="93">
        <f t="shared" si="44"/>
        <v>9.8039215686274508E-3</v>
      </c>
    </row>
    <row r="335" spans="1:45" ht="12.75" customHeight="1" x14ac:dyDescent="0.2">
      <c r="A335" s="239"/>
      <c r="B335" s="236"/>
      <c r="C335" s="38" t="s">
        <v>115</v>
      </c>
      <c r="D335" s="8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23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136"/>
      <c r="AI335" s="47"/>
      <c r="AJ335" s="205" t="s">
        <v>77</v>
      </c>
      <c r="AK335" s="78"/>
      <c r="AL335" s="46"/>
      <c r="AM335" s="47"/>
      <c r="AN335" s="47"/>
      <c r="AO335" s="47"/>
      <c r="AP335" s="91"/>
      <c r="AQ335" s="92">
        <v>1</v>
      </c>
      <c r="AR335" s="64">
        <f t="shared" si="45"/>
        <v>102</v>
      </c>
      <c r="AS335" s="93">
        <f t="shared" si="44"/>
        <v>9.8039215686274508E-3</v>
      </c>
    </row>
    <row r="336" spans="1:45" ht="12.75" customHeight="1" x14ac:dyDescent="0.2">
      <c r="A336" s="239"/>
      <c r="B336" s="235" t="s">
        <v>91</v>
      </c>
      <c r="C336" s="38" t="s">
        <v>112</v>
      </c>
      <c r="D336" s="8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23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55" t="s">
        <v>56</v>
      </c>
      <c r="AG336" s="46"/>
      <c r="AH336" s="23"/>
      <c r="AI336" s="121"/>
      <c r="AJ336" s="223" t="s">
        <v>77</v>
      </c>
      <c r="AK336" s="78"/>
      <c r="AL336" s="46"/>
      <c r="AM336" s="47"/>
      <c r="AN336" s="47"/>
      <c r="AO336" s="47"/>
      <c r="AP336" s="91"/>
      <c r="AQ336" s="92">
        <v>2</v>
      </c>
      <c r="AR336" s="64">
        <f t="shared" ref="AR336:AR351" si="46">34*2</f>
        <v>68</v>
      </c>
      <c r="AS336" s="93">
        <f t="shared" si="44"/>
        <v>2.9411764705882353E-2</v>
      </c>
    </row>
    <row r="337" spans="1:45" ht="12.75" customHeight="1" x14ac:dyDescent="0.2">
      <c r="A337" s="239"/>
      <c r="B337" s="236"/>
      <c r="C337" s="38" t="s">
        <v>113</v>
      </c>
      <c r="D337" s="8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23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55" t="s">
        <v>56</v>
      </c>
      <c r="AG337" s="46"/>
      <c r="AH337" s="23"/>
      <c r="AI337" s="121"/>
      <c r="AJ337" s="223" t="s">
        <v>77</v>
      </c>
      <c r="AK337" s="78"/>
      <c r="AL337" s="46"/>
      <c r="AM337" s="47"/>
      <c r="AN337" s="47"/>
      <c r="AO337" s="47"/>
      <c r="AP337" s="91"/>
      <c r="AQ337" s="92">
        <v>2</v>
      </c>
      <c r="AR337" s="64">
        <f t="shared" si="46"/>
        <v>68</v>
      </c>
      <c r="AS337" s="93">
        <f t="shared" si="44"/>
        <v>2.9411764705882353E-2</v>
      </c>
    </row>
    <row r="338" spans="1:45" ht="12.75" customHeight="1" x14ac:dyDescent="0.2">
      <c r="A338" s="239"/>
      <c r="B338" s="236"/>
      <c r="C338" s="38" t="s">
        <v>114</v>
      </c>
      <c r="D338" s="8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23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55" t="s">
        <v>56</v>
      </c>
      <c r="AG338" s="46"/>
      <c r="AH338" s="23"/>
      <c r="AI338" s="121"/>
      <c r="AJ338" s="223" t="s">
        <v>77</v>
      </c>
      <c r="AK338" s="78"/>
      <c r="AL338" s="46"/>
      <c r="AM338" s="47"/>
      <c r="AN338" s="47"/>
      <c r="AO338" s="47"/>
      <c r="AP338" s="91"/>
      <c r="AQ338" s="92">
        <v>2</v>
      </c>
      <c r="AR338" s="64">
        <f t="shared" si="46"/>
        <v>68</v>
      </c>
      <c r="AS338" s="93">
        <f t="shared" si="44"/>
        <v>2.9411764705882353E-2</v>
      </c>
    </row>
    <row r="339" spans="1:45" ht="12.75" customHeight="1" x14ac:dyDescent="0.2">
      <c r="A339" s="239"/>
      <c r="B339" s="236"/>
      <c r="C339" s="38" t="s">
        <v>115</v>
      </c>
      <c r="D339" s="8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23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55" t="s">
        <v>56</v>
      </c>
      <c r="AG339" s="46"/>
      <c r="AH339" s="23"/>
      <c r="AI339" s="121"/>
      <c r="AJ339" s="223" t="s">
        <v>77</v>
      </c>
      <c r="AK339" s="78"/>
      <c r="AL339" s="46"/>
      <c r="AM339" s="47"/>
      <c r="AN339" s="47"/>
      <c r="AO339" s="47"/>
      <c r="AP339" s="91"/>
      <c r="AQ339" s="92">
        <v>2</v>
      </c>
      <c r="AR339" s="64">
        <f t="shared" si="46"/>
        <v>68</v>
      </c>
      <c r="AS339" s="93">
        <f t="shared" si="44"/>
        <v>2.9411764705882353E-2</v>
      </c>
    </row>
    <row r="340" spans="1:45" ht="12.75" customHeight="1" x14ac:dyDescent="0.2">
      <c r="A340" s="239"/>
      <c r="B340" s="235" t="s">
        <v>110</v>
      </c>
      <c r="C340" s="38" t="s">
        <v>112</v>
      </c>
      <c r="D340" s="8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88" t="s">
        <v>56</v>
      </c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88" t="s">
        <v>56</v>
      </c>
      <c r="AG340" s="46"/>
      <c r="AH340" s="46"/>
      <c r="AI340" s="47"/>
      <c r="AJ340" s="184" t="s">
        <v>77</v>
      </c>
      <c r="AK340" s="141"/>
      <c r="AL340" s="46"/>
      <c r="AM340" s="47"/>
      <c r="AN340" s="47"/>
      <c r="AO340" s="47"/>
      <c r="AP340" s="91"/>
      <c r="AQ340" s="92">
        <v>3</v>
      </c>
      <c r="AR340" s="64">
        <f t="shared" si="46"/>
        <v>68</v>
      </c>
      <c r="AS340" s="93">
        <f t="shared" si="44"/>
        <v>4.4117647058823532E-2</v>
      </c>
    </row>
    <row r="341" spans="1:45" ht="12.75" customHeight="1" x14ac:dyDescent="0.2">
      <c r="A341" s="239"/>
      <c r="B341" s="236"/>
      <c r="C341" s="38" t="s">
        <v>113</v>
      </c>
      <c r="D341" s="8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89" t="s">
        <v>56</v>
      </c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89" t="s">
        <v>56</v>
      </c>
      <c r="AG341" s="46"/>
      <c r="AH341" s="46"/>
      <c r="AI341" s="47"/>
      <c r="AJ341" s="184" t="s">
        <v>77</v>
      </c>
      <c r="AK341" s="162"/>
      <c r="AL341" s="46"/>
      <c r="AM341" s="47"/>
      <c r="AN341" s="47"/>
      <c r="AO341" s="47"/>
      <c r="AP341" s="91"/>
      <c r="AQ341" s="92">
        <v>3</v>
      </c>
      <c r="AR341" s="64">
        <f t="shared" si="46"/>
        <v>68</v>
      </c>
      <c r="AS341" s="93">
        <f t="shared" si="44"/>
        <v>4.4117647058823532E-2</v>
      </c>
    </row>
    <row r="342" spans="1:45" ht="12.75" customHeight="1" x14ac:dyDescent="0.2">
      <c r="A342" s="239"/>
      <c r="B342" s="236"/>
      <c r="C342" s="38" t="s">
        <v>114</v>
      </c>
      <c r="D342" s="8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88" t="s">
        <v>56</v>
      </c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88" t="s">
        <v>56</v>
      </c>
      <c r="AG342" s="46"/>
      <c r="AH342" s="46"/>
      <c r="AI342" s="47"/>
      <c r="AJ342" s="184" t="s">
        <v>77</v>
      </c>
      <c r="AK342" s="142"/>
      <c r="AL342" s="46"/>
      <c r="AM342" s="47"/>
      <c r="AN342" s="47"/>
      <c r="AO342" s="47"/>
      <c r="AP342" s="91"/>
      <c r="AQ342" s="92">
        <v>3</v>
      </c>
      <c r="AR342" s="64">
        <f t="shared" si="46"/>
        <v>68</v>
      </c>
      <c r="AS342" s="93">
        <f t="shared" si="44"/>
        <v>4.4117647058823532E-2</v>
      </c>
    </row>
    <row r="343" spans="1:45" ht="12.75" customHeight="1" x14ac:dyDescent="0.2">
      <c r="A343" s="239"/>
      <c r="B343" s="236"/>
      <c r="C343" s="38" t="s">
        <v>115</v>
      </c>
      <c r="D343" s="8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89" t="s">
        <v>56</v>
      </c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89" t="s">
        <v>56</v>
      </c>
      <c r="AG343" s="46"/>
      <c r="AH343" s="46"/>
      <c r="AI343" s="47"/>
      <c r="AJ343" s="184" t="s">
        <v>77</v>
      </c>
      <c r="AK343" s="162"/>
      <c r="AL343" s="46"/>
      <c r="AM343" s="47"/>
      <c r="AN343" s="47"/>
      <c r="AO343" s="47"/>
      <c r="AP343" s="91"/>
      <c r="AQ343" s="92">
        <v>3</v>
      </c>
      <c r="AR343" s="64">
        <f t="shared" si="46"/>
        <v>68</v>
      </c>
      <c r="AS343" s="93">
        <f t="shared" si="44"/>
        <v>4.4117647058823532E-2</v>
      </c>
    </row>
    <row r="344" spans="1:45" ht="12.75" customHeight="1" x14ac:dyDescent="0.2">
      <c r="A344" s="239"/>
      <c r="B344" s="287" t="s">
        <v>116</v>
      </c>
      <c r="C344" s="38" t="s">
        <v>112</v>
      </c>
      <c r="D344" s="86"/>
      <c r="E344" s="46"/>
      <c r="F344" s="46"/>
      <c r="G344" s="46"/>
      <c r="H344" s="46"/>
      <c r="I344" s="46"/>
      <c r="J344" s="49" t="s">
        <v>56</v>
      </c>
      <c r="K344" s="46"/>
      <c r="L344" s="46"/>
      <c r="M344" s="46"/>
      <c r="N344" s="46"/>
      <c r="O344" s="46"/>
      <c r="P344" s="46"/>
      <c r="Q344" s="49" t="s">
        <v>56</v>
      </c>
      <c r="R344" s="46"/>
      <c r="S344" s="23"/>
      <c r="T344" s="46"/>
      <c r="U344" s="46"/>
      <c r="V344" s="46"/>
      <c r="W344" s="46"/>
      <c r="X344" s="49" t="s">
        <v>56</v>
      </c>
      <c r="Y344" s="46"/>
      <c r="Z344" s="46"/>
      <c r="AA344" s="46"/>
      <c r="AB344" s="46"/>
      <c r="AC344" s="50" t="s">
        <v>56</v>
      </c>
      <c r="AD344" s="46"/>
      <c r="AE344" s="46"/>
      <c r="AF344" s="46"/>
      <c r="AG344" s="46"/>
      <c r="AH344" s="46"/>
      <c r="AI344" s="140"/>
      <c r="AJ344" s="228" t="s">
        <v>77</v>
      </c>
      <c r="AK344" s="46"/>
      <c r="AL344" s="46"/>
      <c r="AM344" s="47"/>
      <c r="AN344" s="47"/>
      <c r="AO344" s="47"/>
      <c r="AP344" s="91"/>
      <c r="AQ344" s="92">
        <v>5</v>
      </c>
      <c r="AR344" s="64">
        <f t="shared" si="46"/>
        <v>68</v>
      </c>
      <c r="AS344" s="93">
        <f t="shared" si="44"/>
        <v>7.3529411764705885E-2</v>
      </c>
    </row>
    <row r="345" spans="1:45" ht="12.75" customHeight="1" x14ac:dyDescent="0.2">
      <c r="A345" s="239"/>
      <c r="B345" s="287"/>
      <c r="C345" s="38" t="s">
        <v>113</v>
      </c>
      <c r="D345" s="86"/>
      <c r="E345" s="46"/>
      <c r="F345" s="46"/>
      <c r="G345" s="46"/>
      <c r="H345" s="46"/>
      <c r="I345" s="46"/>
      <c r="J345" s="49" t="s">
        <v>56</v>
      </c>
      <c r="K345" s="46"/>
      <c r="L345" s="46"/>
      <c r="M345" s="46"/>
      <c r="N345" s="46"/>
      <c r="O345" s="46"/>
      <c r="P345" s="46"/>
      <c r="Q345" s="49" t="s">
        <v>56</v>
      </c>
      <c r="R345" s="46"/>
      <c r="S345" s="23"/>
      <c r="T345" s="46"/>
      <c r="U345" s="46"/>
      <c r="V345" s="46"/>
      <c r="W345" s="46"/>
      <c r="X345" s="49" t="s">
        <v>56</v>
      </c>
      <c r="Y345" s="46"/>
      <c r="Z345" s="46"/>
      <c r="AA345" s="46"/>
      <c r="AB345" s="46"/>
      <c r="AC345" s="49" t="s">
        <v>56</v>
      </c>
      <c r="AD345" s="46"/>
      <c r="AE345" s="46"/>
      <c r="AF345" s="46"/>
      <c r="AG345" s="46"/>
      <c r="AH345" s="46"/>
      <c r="AI345" s="140"/>
      <c r="AJ345" s="228" t="s">
        <v>77</v>
      </c>
      <c r="AK345" s="46"/>
      <c r="AL345" s="46"/>
      <c r="AM345" s="47"/>
      <c r="AN345" s="47"/>
      <c r="AO345" s="47"/>
      <c r="AP345" s="91"/>
      <c r="AQ345" s="92">
        <v>5</v>
      </c>
      <c r="AR345" s="64">
        <f t="shared" si="46"/>
        <v>68</v>
      </c>
      <c r="AS345" s="93">
        <f t="shared" si="44"/>
        <v>7.3529411764705885E-2</v>
      </c>
    </row>
    <row r="346" spans="1:45" ht="12.75" customHeight="1" x14ac:dyDescent="0.2">
      <c r="A346" s="239"/>
      <c r="B346" s="287"/>
      <c r="C346" s="38" t="s">
        <v>114</v>
      </c>
      <c r="D346" s="86"/>
      <c r="E346" s="46"/>
      <c r="F346" s="46"/>
      <c r="G346" s="46"/>
      <c r="H346" s="46"/>
      <c r="I346" s="46"/>
      <c r="J346" s="49" t="s">
        <v>56</v>
      </c>
      <c r="K346" s="46"/>
      <c r="L346" s="46"/>
      <c r="M346" s="46"/>
      <c r="N346" s="46"/>
      <c r="O346" s="46"/>
      <c r="P346" s="46"/>
      <c r="Q346" s="49" t="s">
        <v>56</v>
      </c>
      <c r="R346" s="46"/>
      <c r="S346" s="23"/>
      <c r="T346" s="46"/>
      <c r="U346" s="46"/>
      <c r="V346" s="46"/>
      <c r="W346" s="46"/>
      <c r="X346" s="49" t="s">
        <v>56</v>
      </c>
      <c r="Y346" s="46"/>
      <c r="Z346" s="46"/>
      <c r="AA346" s="46"/>
      <c r="AB346" s="46"/>
      <c r="AC346" s="50" t="s">
        <v>56</v>
      </c>
      <c r="AD346" s="46"/>
      <c r="AE346" s="46"/>
      <c r="AF346" s="46"/>
      <c r="AG346" s="46"/>
      <c r="AH346" s="46"/>
      <c r="AI346" s="140"/>
      <c r="AJ346" s="228" t="s">
        <v>77</v>
      </c>
      <c r="AK346" s="46"/>
      <c r="AL346" s="46"/>
      <c r="AM346" s="47"/>
      <c r="AN346" s="47"/>
      <c r="AO346" s="47"/>
      <c r="AP346" s="91"/>
      <c r="AQ346" s="92">
        <v>5</v>
      </c>
      <c r="AR346" s="64">
        <f t="shared" si="46"/>
        <v>68</v>
      </c>
      <c r="AS346" s="93">
        <f t="shared" si="44"/>
        <v>7.3529411764705885E-2</v>
      </c>
    </row>
    <row r="347" spans="1:45" ht="12.75" customHeight="1" x14ac:dyDescent="0.2">
      <c r="A347" s="239"/>
      <c r="B347" s="287"/>
      <c r="C347" s="38" t="s">
        <v>115</v>
      </c>
      <c r="D347" s="86"/>
      <c r="E347" s="46"/>
      <c r="F347" s="46"/>
      <c r="G347" s="46"/>
      <c r="H347" s="46"/>
      <c r="I347" s="46"/>
      <c r="J347" s="49" t="s">
        <v>56</v>
      </c>
      <c r="K347" s="46"/>
      <c r="L347" s="46"/>
      <c r="M347" s="46"/>
      <c r="N347" s="46"/>
      <c r="O347" s="46"/>
      <c r="P347" s="46"/>
      <c r="Q347" s="49" t="s">
        <v>56</v>
      </c>
      <c r="R347" s="46"/>
      <c r="S347" s="23"/>
      <c r="T347" s="46"/>
      <c r="U347" s="46"/>
      <c r="V347" s="46"/>
      <c r="W347" s="46"/>
      <c r="X347" s="49" t="s">
        <v>56</v>
      </c>
      <c r="Y347" s="46"/>
      <c r="Z347" s="46"/>
      <c r="AA347" s="46"/>
      <c r="AB347" s="46"/>
      <c r="AC347" s="49" t="s">
        <v>56</v>
      </c>
      <c r="AD347" s="46"/>
      <c r="AE347" s="46"/>
      <c r="AF347" s="46"/>
      <c r="AG347" s="46"/>
      <c r="AH347" s="46"/>
      <c r="AI347" s="140"/>
      <c r="AJ347" s="228" t="s">
        <v>77</v>
      </c>
      <c r="AK347" s="46"/>
      <c r="AL347" s="46"/>
      <c r="AM347" s="47"/>
      <c r="AN347" s="47"/>
      <c r="AO347" s="47"/>
      <c r="AP347" s="91"/>
      <c r="AQ347" s="92">
        <v>5</v>
      </c>
      <c r="AR347" s="64">
        <f t="shared" si="46"/>
        <v>68</v>
      </c>
      <c r="AS347" s="93">
        <f t="shared" si="44"/>
        <v>7.3529411764705885E-2</v>
      </c>
    </row>
    <row r="348" spans="1:45" ht="12.75" customHeight="1" x14ac:dyDescent="0.2">
      <c r="A348" s="239"/>
      <c r="B348" s="287" t="s">
        <v>92</v>
      </c>
      <c r="C348" s="38" t="s">
        <v>112</v>
      </c>
      <c r="D348" s="86"/>
      <c r="E348" s="46"/>
      <c r="F348" s="46"/>
      <c r="G348" s="113"/>
      <c r="H348" s="46"/>
      <c r="I348" s="113"/>
      <c r="J348" s="46"/>
      <c r="K348" s="46"/>
      <c r="L348" s="109" t="s">
        <v>56</v>
      </c>
      <c r="M348" s="46"/>
      <c r="N348" s="46"/>
      <c r="O348" s="46"/>
      <c r="P348" s="46"/>
      <c r="Q348" s="46"/>
      <c r="R348" s="46"/>
      <c r="S348" s="23"/>
      <c r="T348" s="46"/>
      <c r="U348" s="109" t="s">
        <v>56</v>
      </c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109" t="s">
        <v>56</v>
      </c>
      <c r="AG348" s="46"/>
      <c r="AH348" s="136"/>
      <c r="AI348" s="47"/>
      <c r="AJ348" s="228" t="s">
        <v>77</v>
      </c>
      <c r="AK348" s="46"/>
      <c r="AL348" s="46"/>
      <c r="AM348" s="47"/>
      <c r="AN348" s="47"/>
      <c r="AO348" s="47"/>
      <c r="AP348" s="91"/>
      <c r="AQ348" s="92">
        <v>4</v>
      </c>
      <c r="AR348" s="64">
        <f t="shared" si="46"/>
        <v>68</v>
      </c>
      <c r="AS348" s="93">
        <f t="shared" si="44"/>
        <v>5.8823529411764705E-2</v>
      </c>
    </row>
    <row r="349" spans="1:45" ht="12.75" customHeight="1" x14ac:dyDescent="0.2">
      <c r="A349" s="239"/>
      <c r="B349" s="287"/>
      <c r="C349" s="38" t="s">
        <v>113</v>
      </c>
      <c r="D349" s="86"/>
      <c r="E349" s="46"/>
      <c r="F349" s="46"/>
      <c r="G349" s="114"/>
      <c r="H349" s="46"/>
      <c r="I349" s="114"/>
      <c r="J349" s="46"/>
      <c r="K349" s="46"/>
      <c r="L349" s="106" t="s">
        <v>56</v>
      </c>
      <c r="M349" s="46"/>
      <c r="N349" s="46"/>
      <c r="O349" s="46"/>
      <c r="P349" s="46"/>
      <c r="Q349" s="46"/>
      <c r="R349" s="46"/>
      <c r="S349" s="23"/>
      <c r="T349" s="46"/>
      <c r="U349" s="106" t="s">
        <v>56</v>
      </c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106" t="s">
        <v>56</v>
      </c>
      <c r="AG349" s="46"/>
      <c r="AH349" s="136"/>
      <c r="AI349" s="47"/>
      <c r="AJ349" s="228" t="s">
        <v>77</v>
      </c>
      <c r="AK349" s="46"/>
      <c r="AL349" s="46"/>
      <c r="AM349" s="47"/>
      <c r="AN349" s="47"/>
      <c r="AO349" s="47"/>
      <c r="AP349" s="91"/>
      <c r="AQ349" s="92">
        <v>4</v>
      </c>
      <c r="AR349" s="64">
        <f t="shared" si="46"/>
        <v>68</v>
      </c>
      <c r="AS349" s="93">
        <f t="shared" si="44"/>
        <v>5.8823529411764705E-2</v>
      </c>
    </row>
    <row r="350" spans="1:45" ht="12.75" customHeight="1" x14ac:dyDescent="0.2">
      <c r="A350" s="239"/>
      <c r="B350" s="287"/>
      <c r="C350" s="38" t="s">
        <v>114</v>
      </c>
      <c r="D350" s="86"/>
      <c r="E350" s="46"/>
      <c r="F350" s="46"/>
      <c r="G350" s="115"/>
      <c r="H350" s="46"/>
      <c r="I350" s="115"/>
      <c r="J350" s="46"/>
      <c r="K350" s="46"/>
      <c r="L350" s="107" t="s">
        <v>56</v>
      </c>
      <c r="M350" s="46"/>
      <c r="N350" s="46"/>
      <c r="O350" s="46"/>
      <c r="P350" s="46"/>
      <c r="Q350" s="46"/>
      <c r="R350" s="46"/>
      <c r="S350" s="23"/>
      <c r="T350" s="46"/>
      <c r="U350" s="107" t="s">
        <v>56</v>
      </c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107" t="s">
        <v>56</v>
      </c>
      <c r="AG350" s="46"/>
      <c r="AH350" s="136"/>
      <c r="AI350" s="47"/>
      <c r="AJ350" s="228" t="s">
        <v>77</v>
      </c>
      <c r="AK350" s="46"/>
      <c r="AL350" s="46"/>
      <c r="AM350" s="47"/>
      <c r="AN350" s="47"/>
      <c r="AO350" s="47"/>
      <c r="AP350" s="91"/>
      <c r="AQ350" s="92">
        <v>4</v>
      </c>
      <c r="AR350" s="64">
        <f t="shared" si="46"/>
        <v>68</v>
      </c>
      <c r="AS350" s="93">
        <f t="shared" si="44"/>
        <v>5.8823529411764705E-2</v>
      </c>
    </row>
    <row r="351" spans="1:45" ht="12.75" customHeight="1" x14ac:dyDescent="0.2">
      <c r="A351" s="240"/>
      <c r="B351" s="287"/>
      <c r="C351" s="38" t="s">
        <v>115</v>
      </c>
      <c r="D351" s="86"/>
      <c r="E351" s="46"/>
      <c r="F351" s="46"/>
      <c r="G351" s="46"/>
      <c r="H351" s="46"/>
      <c r="I351" s="46"/>
      <c r="J351" s="46"/>
      <c r="K351" s="46"/>
      <c r="L351" s="49" t="s">
        <v>56</v>
      </c>
      <c r="M351" s="46"/>
      <c r="N351" s="46"/>
      <c r="O351" s="46"/>
      <c r="P351" s="46"/>
      <c r="Q351" s="46"/>
      <c r="R351" s="46"/>
      <c r="S351" s="23"/>
      <c r="T351" s="46"/>
      <c r="U351" s="49" t="s">
        <v>56</v>
      </c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9" t="s">
        <v>56</v>
      </c>
      <c r="AG351" s="46"/>
      <c r="AH351" s="136"/>
      <c r="AI351" s="47"/>
      <c r="AJ351" s="228" t="s">
        <v>77</v>
      </c>
      <c r="AK351" s="46"/>
      <c r="AL351" s="46"/>
      <c r="AM351" s="47"/>
      <c r="AN351" s="47"/>
      <c r="AO351" s="47"/>
      <c r="AP351" s="91"/>
      <c r="AQ351" s="92">
        <v>4</v>
      </c>
      <c r="AR351" s="64">
        <f t="shared" si="46"/>
        <v>68</v>
      </c>
      <c r="AS351" s="93">
        <f t="shared" si="44"/>
        <v>5.8823529411764705E-2</v>
      </c>
    </row>
    <row r="352" spans="1:45" ht="27" customHeight="1" x14ac:dyDescent="0.2">
      <c r="A352" s="52"/>
      <c r="B352" s="69"/>
      <c r="C352" s="69"/>
      <c r="D352" s="69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2"/>
      <c r="AN352" s="52"/>
      <c r="AO352" s="52"/>
      <c r="AP352" s="52"/>
      <c r="AQ352" s="52"/>
      <c r="AR352" s="52"/>
      <c r="AS352" s="52"/>
    </row>
    <row r="353" spans="1:45" s="29" customFormat="1" ht="81.75" customHeight="1" x14ac:dyDescent="0.2">
      <c r="A353" s="288" t="s">
        <v>117</v>
      </c>
      <c r="B353" s="288"/>
      <c r="C353" s="288"/>
      <c r="D353" s="288"/>
      <c r="E353" s="249" t="s">
        <v>24</v>
      </c>
      <c r="F353" s="249"/>
      <c r="G353" s="249"/>
      <c r="H353" s="249"/>
      <c r="I353" s="249"/>
      <c r="J353" s="249"/>
      <c r="K353" s="249"/>
      <c r="L353" s="249"/>
      <c r="M353" s="249"/>
      <c r="N353" s="249"/>
      <c r="O353" s="249"/>
      <c r="P353" s="249"/>
      <c r="Q353" s="249"/>
      <c r="R353" s="249"/>
      <c r="S353" s="249"/>
      <c r="T353" s="249"/>
      <c r="U353" s="249"/>
      <c r="V353" s="249"/>
      <c r="W353" s="249"/>
      <c r="X353" s="249"/>
      <c r="Y353" s="249"/>
      <c r="Z353" s="249"/>
      <c r="AA353" s="249"/>
      <c r="AB353" s="249"/>
      <c r="AC353" s="249"/>
      <c r="AD353" s="249"/>
      <c r="AE353" s="249"/>
      <c r="AF353" s="249"/>
      <c r="AG353" s="249"/>
      <c r="AH353" s="249"/>
      <c r="AI353" s="249"/>
      <c r="AJ353" s="249"/>
      <c r="AK353" s="249"/>
      <c r="AL353" s="249"/>
      <c r="AM353" s="249"/>
      <c r="AN353" s="249"/>
      <c r="AO353" s="249"/>
      <c r="AP353" s="249"/>
      <c r="AQ353" s="281" t="s">
        <v>25</v>
      </c>
      <c r="AR353" s="311" t="s">
        <v>26</v>
      </c>
      <c r="AS353" s="312" t="s">
        <v>27</v>
      </c>
    </row>
    <row r="354" spans="1:45" s="29" customFormat="1" ht="21.75" customHeight="1" x14ac:dyDescent="0.2">
      <c r="A354" s="287" t="s">
        <v>28</v>
      </c>
      <c r="B354" s="287"/>
      <c r="C354" s="287"/>
      <c r="D354" s="37" t="s">
        <v>30</v>
      </c>
      <c r="E354" s="287" t="s">
        <v>31</v>
      </c>
      <c r="F354" s="287"/>
      <c r="G354" s="287"/>
      <c r="H354" s="287"/>
      <c r="I354" s="287" t="s">
        <v>32</v>
      </c>
      <c r="J354" s="287"/>
      <c r="K354" s="287"/>
      <c r="L354" s="287"/>
      <c r="M354" s="287" t="s">
        <v>33</v>
      </c>
      <c r="N354" s="287"/>
      <c r="O354" s="287"/>
      <c r="P354" s="287"/>
      <c r="Q354" s="287" t="s">
        <v>34</v>
      </c>
      <c r="R354" s="287"/>
      <c r="S354" s="287"/>
      <c r="T354" s="287"/>
      <c r="U354" s="287" t="s">
        <v>35</v>
      </c>
      <c r="V354" s="287"/>
      <c r="W354" s="287"/>
      <c r="X354" s="287" t="s">
        <v>36</v>
      </c>
      <c r="Y354" s="287"/>
      <c r="Z354" s="287"/>
      <c r="AA354" s="287"/>
      <c r="AB354" s="287" t="s">
        <v>37</v>
      </c>
      <c r="AC354" s="287"/>
      <c r="AD354" s="287"/>
      <c r="AE354" s="287" t="s">
        <v>38</v>
      </c>
      <c r="AF354" s="287"/>
      <c r="AG354" s="287"/>
      <c r="AH354" s="287"/>
      <c r="AI354" s="287"/>
      <c r="AJ354" s="287" t="s">
        <v>39</v>
      </c>
      <c r="AK354" s="287"/>
      <c r="AL354" s="287"/>
      <c r="AM354" s="287" t="s">
        <v>40</v>
      </c>
      <c r="AN354" s="287"/>
      <c r="AO354" s="287"/>
      <c r="AP354" s="287"/>
      <c r="AQ354" s="281"/>
      <c r="AR354" s="311"/>
      <c r="AS354" s="312"/>
    </row>
    <row r="355" spans="1:45" s="39" customFormat="1" ht="11.25" customHeight="1" x14ac:dyDescent="0.2">
      <c r="A355" s="287"/>
      <c r="B355" s="287"/>
      <c r="C355" s="287"/>
      <c r="D355" s="37" t="s">
        <v>41</v>
      </c>
      <c r="E355" s="41">
        <v>1</v>
      </c>
      <c r="F355" s="41">
        <v>2</v>
      </c>
      <c r="G355" s="41">
        <v>3</v>
      </c>
      <c r="H355" s="41">
        <v>4</v>
      </c>
      <c r="I355" s="41">
        <v>5</v>
      </c>
      <c r="J355" s="41">
        <v>6</v>
      </c>
      <c r="K355" s="41">
        <v>7</v>
      </c>
      <c r="L355" s="41">
        <v>8</v>
      </c>
      <c r="M355" s="41">
        <v>9</v>
      </c>
      <c r="N355" s="41">
        <v>10</v>
      </c>
      <c r="O355" s="41">
        <v>11</v>
      </c>
      <c r="P355" s="41">
        <v>12</v>
      </c>
      <c r="Q355" s="41">
        <v>13</v>
      </c>
      <c r="R355" s="41">
        <v>14</v>
      </c>
      <c r="S355" s="41">
        <v>15</v>
      </c>
      <c r="T355" s="41">
        <v>16</v>
      </c>
      <c r="U355" s="41">
        <v>17</v>
      </c>
      <c r="V355" s="41">
        <v>18</v>
      </c>
      <c r="W355" s="41">
        <v>19</v>
      </c>
      <c r="X355" s="41">
        <v>20</v>
      </c>
      <c r="Y355" s="41">
        <v>21</v>
      </c>
      <c r="Z355" s="41">
        <v>22</v>
      </c>
      <c r="AA355" s="41">
        <v>23</v>
      </c>
      <c r="AB355" s="41">
        <v>24</v>
      </c>
      <c r="AC355" s="41">
        <v>25</v>
      </c>
      <c r="AD355" s="41">
        <v>26</v>
      </c>
      <c r="AE355" s="41">
        <v>27</v>
      </c>
      <c r="AF355" s="41">
        <v>28</v>
      </c>
      <c r="AG355" s="41">
        <v>29</v>
      </c>
      <c r="AH355" s="41">
        <v>30</v>
      </c>
      <c r="AI355" s="41">
        <v>31</v>
      </c>
      <c r="AJ355" s="41">
        <v>32</v>
      </c>
      <c r="AK355" s="41">
        <v>33</v>
      </c>
      <c r="AL355" s="41">
        <v>34</v>
      </c>
      <c r="AM355" s="41">
        <v>35</v>
      </c>
      <c r="AN355" s="41">
        <v>36</v>
      </c>
      <c r="AO355" s="41">
        <v>37</v>
      </c>
      <c r="AP355" s="41">
        <v>38</v>
      </c>
      <c r="AQ355" s="289"/>
      <c r="AR355" s="301"/>
      <c r="AS355" s="312"/>
    </row>
    <row r="356" spans="1:45" ht="12.75" customHeight="1" x14ac:dyDescent="0.2">
      <c r="A356" s="291" t="s">
        <v>54</v>
      </c>
      <c r="B356" s="235" t="s">
        <v>43</v>
      </c>
      <c r="C356" s="38" t="s">
        <v>118</v>
      </c>
      <c r="D356" s="48"/>
      <c r="E356" s="46"/>
      <c r="F356" s="46"/>
      <c r="G356" s="49" t="s">
        <v>56</v>
      </c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9" t="s">
        <v>56</v>
      </c>
      <c r="V356" s="46"/>
      <c r="W356" s="46"/>
      <c r="X356" s="46"/>
      <c r="Y356" s="202" t="s">
        <v>139</v>
      </c>
      <c r="Z356" s="46"/>
      <c r="AA356" s="46"/>
      <c r="AB356" s="46"/>
      <c r="AC356" s="46"/>
      <c r="AD356" s="46"/>
      <c r="AE356" s="49" t="s">
        <v>56</v>
      </c>
      <c r="AF356" s="46"/>
      <c r="AG356" s="46"/>
      <c r="AH356" s="46"/>
      <c r="AI356" s="46"/>
      <c r="AJ356" s="46"/>
      <c r="AK356" s="46"/>
      <c r="AL356" s="151"/>
      <c r="AM356" s="47"/>
      <c r="AN356" s="47"/>
      <c r="AO356" s="116"/>
      <c r="AP356" s="91"/>
      <c r="AQ356" s="92">
        <v>4</v>
      </c>
      <c r="AR356" s="64">
        <f t="shared" ref="AR356:AR370" si="47">34*3</f>
        <v>102</v>
      </c>
      <c r="AS356" s="93">
        <f t="shared" si="44"/>
        <v>3.9215686274509803E-2</v>
      </c>
    </row>
    <row r="357" spans="1:45" ht="12.75" customHeight="1" x14ac:dyDescent="0.2">
      <c r="A357" s="291"/>
      <c r="B357" s="236"/>
      <c r="C357" s="38" t="s">
        <v>119</v>
      </c>
      <c r="D357" s="48"/>
      <c r="E357" s="46"/>
      <c r="F357" s="46"/>
      <c r="G357" s="49" t="s">
        <v>56</v>
      </c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9" t="s">
        <v>56</v>
      </c>
      <c r="V357" s="46"/>
      <c r="W357" s="46"/>
      <c r="X357" s="46"/>
      <c r="Y357" s="202" t="s">
        <v>139</v>
      </c>
      <c r="Z357" s="46"/>
      <c r="AA357" s="46"/>
      <c r="AB357" s="46"/>
      <c r="AC357" s="46"/>
      <c r="AD357" s="46"/>
      <c r="AE357" s="49" t="s">
        <v>56</v>
      </c>
      <c r="AF357" s="46"/>
      <c r="AG357" s="46"/>
      <c r="AH357" s="46"/>
      <c r="AI357" s="46"/>
      <c r="AJ357" s="46"/>
      <c r="AK357" s="46"/>
      <c r="AL357" s="46"/>
      <c r="AM357" s="47"/>
      <c r="AN357" s="47"/>
      <c r="AO357" s="47"/>
      <c r="AP357" s="91"/>
      <c r="AQ357" s="92">
        <v>4</v>
      </c>
      <c r="AR357" s="64">
        <f t="shared" si="47"/>
        <v>102</v>
      </c>
      <c r="AS357" s="93">
        <f t="shared" si="44"/>
        <v>3.9215686274509803E-2</v>
      </c>
    </row>
    <row r="358" spans="1:45" ht="12.75" customHeight="1" x14ac:dyDescent="0.2">
      <c r="A358" s="291"/>
      <c r="B358" s="237"/>
      <c r="C358" s="38" t="s">
        <v>120</v>
      </c>
      <c r="D358" s="48"/>
      <c r="E358" s="46"/>
      <c r="F358" s="46"/>
      <c r="G358" s="49" t="s">
        <v>56</v>
      </c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9" t="s">
        <v>56</v>
      </c>
      <c r="V358" s="46"/>
      <c r="W358" s="46"/>
      <c r="X358" s="46"/>
      <c r="Y358" s="202" t="s">
        <v>139</v>
      </c>
      <c r="Z358" s="46"/>
      <c r="AA358" s="46"/>
      <c r="AB358" s="46"/>
      <c r="AC358" s="46"/>
      <c r="AD358" s="46"/>
      <c r="AE358" s="49" t="s">
        <v>56</v>
      </c>
      <c r="AF358" s="46"/>
      <c r="AG358" s="46"/>
      <c r="AH358" s="46"/>
      <c r="AI358" s="46"/>
      <c r="AJ358" s="46"/>
      <c r="AK358" s="46"/>
      <c r="AL358" s="46"/>
      <c r="AM358" s="47"/>
      <c r="AN358" s="47"/>
      <c r="AO358" s="47"/>
      <c r="AP358" s="91"/>
      <c r="AQ358" s="92">
        <v>4</v>
      </c>
      <c r="AR358" s="64">
        <f t="shared" si="47"/>
        <v>102</v>
      </c>
      <c r="AS358" s="93">
        <f t="shared" si="44"/>
        <v>3.9215686274509803E-2</v>
      </c>
    </row>
    <row r="359" spans="1:45" ht="12.75" customHeight="1" x14ac:dyDescent="0.2">
      <c r="A359" s="291"/>
      <c r="B359" s="235" t="s">
        <v>88</v>
      </c>
      <c r="C359" s="38" t="s">
        <v>118</v>
      </c>
      <c r="D359" s="48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9" t="s">
        <v>56</v>
      </c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7"/>
      <c r="AN359" s="47"/>
      <c r="AO359" s="47"/>
      <c r="AP359" s="91"/>
      <c r="AQ359" s="92">
        <f t="shared" si="42"/>
        <v>1</v>
      </c>
      <c r="AR359" s="64">
        <f t="shared" si="47"/>
        <v>102</v>
      </c>
      <c r="AS359" s="93">
        <f t="shared" si="44"/>
        <v>9.8039215686274508E-3</v>
      </c>
    </row>
    <row r="360" spans="1:45" ht="12.75" customHeight="1" x14ac:dyDescent="0.2">
      <c r="A360" s="291"/>
      <c r="B360" s="236"/>
      <c r="C360" s="38" t="s">
        <v>119</v>
      </c>
      <c r="D360" s="8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9" t="s">
        <v>56</v>
      </c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7"/>
      <c r="AN360" s="47"/>
      <c r="AO360" s="47"/>
      <c r="AP360" s="91"/>
      <c r="AQ360" s="92">
        <f t="shared" si="42"/>
        <v>1</v>
      </c>
      <c r="AR360" s="64">
        <f t="shared" si="47"/>
        <v>102</v>
      </c>
      <c r="AS360" s="93">
        <f t="shared" si="44"/>
        <v>9.8039215686274508E-3</v>
      </c>
    </row>
    <row r="361" spans="1:45" x14ac:dyDescent="0.2">
      <c r="A361" s="291"/>
      <c r="B361" s="237"/>
      <c r="C361" s="38" t="s">
        <v>120</v>
      </c>
      <c r="D361" s="48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9" t="s">
        <v>56</v>
      </c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7"/>
      <c r="AN361" s="47"/>
      <c r="AO361" s="47"/>
      <c r="AP361" s="91"/>
      <c r="AQ361" s="92">
        <f t="shared" si="42"/>
        <v>1</v>
      </c>
      <c r="AR361" s="64">
        <f t="shared" si="47"/>
        <v>102</v>
      </c>
      <c r="AS361" s="93">
        <f t="shared" si="44"/>
        <v>9.8039215686274508E-3</v>
      </c>
    </row>
    <row r="362" spans="1:45" x14ac:dyDescent="0.2">
      <c r="A362" s="291"/>
      <c r="B362" s="235" t="s">
        <v>89</v>
      </c>
      <c r="C362" s="38" t="s">
        <v>118</v>
      </c>
      <c r="D362" s="86"/>
      <c r="E362" s="46"/>
      <c r="F362" s="46"/>
      <c r="G362" s="46"/>
      <c r="H362" s="46"/>
      <c r="I362" s="46"/>
      <c r="J362" s="143" t="s">
        <v>56</v>
      </c>
      <c r="K362" s="46"/>
      <c r="L362" s="46"/>
      <c r="M362" s="46"/>
      <c r="N362" s="46"/>
      <c r="O362" s="143" t="s">
        <v>56</v>
      </c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143" t="s">
        <v>56</v>
      </c>
      <c r="AD362" s="46"/>
      <c r="AE362" s="46"/>
      <c r="AF362" s="46"/>
      <c r="AG362" s="46"/>
      <c r="AH362" s="46"/>
      <c r="AI362" s="46"/>
      <c r="AJ362" s="143" t="s">
        <v>56</v>
      </c>
      <c r="AK362" s="46"/>
      <c r="AL362" s="46"/>
      <c r="AM362" s="47"/>
      <c r="AN362" s="47"/>
      <c r="AO362" s="47"/>
      <c r="AP362" s="91"/>
      <c r="AQ362" s="92">
        <f t="shared" si="42"/>
        <v>4</v>
      </c>
      <c r="AR362" s="64">
        <f t="shared" si="47"/>
        <v>102</v>
      </c>
      <c r="AS362" s="93">
        <f t="shared" si="44"/>
        <v>3.9215686274509803E-2</v>
      </c>
    </row>
    <row r="363" spans="1:45" x14ac:dyDescent="0.2">
      <c r="A363" s="291"/>
      <c r="B363" s="236"/>
      <c r="C363" s="38" t="s">
        <v>119</v>
      </c>
      <c r="D363" s="48"/>
      <c r="E363" s="46"/>
      <c r="F363" s="46"/>
      <c r="G363" s="46"/>
      <c r="H363" s="46"/>
      <c r="I363" s="46"/>
      <c r="J363" s="143" t="s">
        <v>56</v>
      </c>
      <c r="K363" s="46"/>
      <c r="L363" s="46"/>
      <c r="M363" s="46"/>
      <c r="N363" s="46"/>
      <c r="O363" s="143" t="s">
        <v>56</v>
      </c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143" t="s">
        <v>56</v>
      </c>
      <c r="AD363" s="46"/>
      <c r="AE363" s="46"/>
      <c r="AF363" s="46"/>
      <c r="AG363" s="46"/>
      <c r="AH363" s="46"/>
      <c r="AI363" s="46"/>
      <c r="AJ363" s="143" t="s">
        <v>56</v>
      </c>
      <c r="AK363" s="46"/>
      <c r="AL363" s="46"/>
      <c r="AM363" s="47"/>
      <c r="AN363" s="47"/>
      <c r="AO363" s="47"/>
      <c r="AP363" s="91"/>
      <c r="AQ363" s="92">
        <f t="shared" si="42"/>
        <v>4</v>
      </c>
      <c r="AR363" s="64">
        <f t="shared" si="47"/>
        <v>102</v>
      </c>
      <c r="AS363" s="93">
        <f t="shared" si="44"/>
        <v>3.9215686274509803E-2</v>
      </c>
    </row>
    <row r="364" spans="1:45" ht="12.75" customHeight="1" x14ac:dyDescent="0.2">
      <c r="A364" s="291"/>
      <c r="B364" s="237"/>
      <c r="C364" s="38" t="s">
        <v>120</v>
      </c>
      <c r="D364" s="48"/>
      <c r="E364" s="46"/>
      <c r="F364" s="46"/>
      <c r="G364" s="46"/>
      <c r="H364" s="46"/>
      <c r="I364" s="23"/>
      <c r="J364" s="143" t="s">
        <v>56</v>
      </c>
      <c r="K364" s="46"/>
      <c r="L364" s="46"/>
      <c r="M364" s="46"/>
      <c r="N364" s="46"/>
      <c r="O364" s="143" t="s">
        <v>56</v>
      </c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143" t="s">
        <v>56</v>
      </c>
      <c r="AD364" s="46"/>
      <c r="AE364" s="46"/>
      <c r="AF364" s="46"/>
      <c r="AG364" s="46"/>
      <c r="AH364" s="46"/>
      <c r="AI364" s="46"/>
      <c r="AJ364" s="143" t="s">
        <v>56</v>
      </c>
      <c r="AK364" s="46"/>
      <c r="AL364" s="46"/>
      <c r="AM364" s="47"/>
      <c r="AN364" s="47"/>
      <c r="AO364" s="47"/>
      <c r="AP364" s="91"/>
      <c r="AQ364" s="92">
        <f t="shared" si="42"/>
        <v>4</v>
      </c>
      <c r="AR364" s="64">
        <f t="shared" si="47"/>
        <v>102</v>
      </c>
      <c r="AS364" s="93">
        <f t="shared" si="44"/>
        <v>3.9215686274509803E-2</v>
      </c>
    </row>
    <row r="365" spans="1:45" ht="12.75" customHeight="1" x14ac:dyDescent="0.2">
      <c r="A365" s="291"/>
      <c r="B365" s="235" t="s">
        <v>105</v>
      </c>
      <c r="C365" s="38" t="s">
        <v>118</v>
      </c>
      <c r="D365" s="48"/>
      <c r="E365" s="46"/>
      <c r="F365" s="46"/>
      <c r="G365" s="46"/>
      <c r="I365" s="23"/>
      <c r="J365" s="46"/>
      <c r="K365" s="50" t="s">
        <v>56</v>
      </c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50" t="s">
        <v>56</v>
      </c>
      <c r="W365" s="46"/>
      <c r="X365" s="46"/>
      <c r="Y365" s="46"/>
      <c r="Z365" s="50" t="s">
        <v>56</v>
      </c>
      <c r="AA365" s="46"/>
      <c r="AB365" s="46"/>
      <c r="AC365" s="46"/>
      <c r="AD365" s="46"/>
      <c r="AE365" s="46"/>
      <c r="AF365" s="46"/>
      <c r="AG365" s="50" t="s">
        <v>56</v>
      </c>
      <c r="AH365" s="46"/>
      <c r="AI365" s="46"/>
      <c r="AJ365" s="46"/>
      <c r="AK365" s="50" t="s">
        <v>56</v>
      </c>
      <c r="AL365" s="46"/>
      <c r="AM365" s="47"/>
      <c r="AN365" s="47"/>
      <c r="AO365" s="47"/>
      <c r="AP365" s="91"/>
      <c r="AQ365" s="92">
        <f t="shared" si="42"/>
        <v>5</v>
      </c>
      <c r="AR365" s="64">
        <f t="shared" si="47"/>
        <v>102</v>
      </c>
      <c r="AS365" s="93">
        <f t="shared" si="44"/>
        <v>4.9019607843137254E-2</v>
      </c>
    </row>
    <row r="366" spans="1:45" ht="12.75" customHeight="1" x14ac:dyDescent="0.2">
      <c r="A366" s="291"/>
      <c r="B366" s="236"/>
      <c r="C366" s="38" t="s">
        <v>119</v>
      </c>
      <c r="D366" s="110"/>
      <c r="E366" s="46"/>
      <c r="F366" s="46"/>
      <c r="G366" s="46"/>
      <c r="H366" s="23"/>
      <c r="I366" s="46"/>
      <c r="J366" s="46"/>
      <c r="K366" s="49" t="s">
        <v>56</v>
      </c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9" t="s">
        <v>56</v>
      </c>
      <c r="W366" s="46"/>
      <c r="X366" s="46"/>
      <c r="Y366" s="46"/>
      <c r="Z366" s="49" t="s">
        <v>56</v>
      </c>
      <c r="AA366" s="46"/>
      <c r="AB366" s="46"/>
      <c r="AC366" s="46"/>
      <c r="AD366" s="46"/>
      <c r="AE366" s="46"/>
      <c r="AF366" s="46"/>
      <c r="AG366" s="49" t="s">
        <v>56</v>
      </c>
      <c r="AH366" s="46"/>
      <c r="AI366" s="46"/>
      <c r="AJ366" s="46"/>
      <c r="AK366" s="49" t="s">
        <v>56</v>
      </c>
      <c r="AL366" s="46"/>
      <c r="AM366" s="47"/>
      <c r="AN366" s="47"/>
      <c r="AO366" s="47"/>
      <c r="AP366" s="91"/>
      <c r="AQ366" s="92">
        <f t="shared" si="42"/>
        <v>5</v>
      </c>
      <c r="AR366" s="64">
        <f t="shared" si="47"/>
        <v>102</v>
      </c>
      <c r="AS366" s="93">
        <f t="shared" si="44"/>
        <v>4.9019607843137254E-2</v>
      </c>
    </row>
    <row r="367" spans="1:45" ht="12.75" customHeight="1" x14ac:dyDescent="0.2">
      <c r="A367" s="291"/>
      <c r="B367" s="237"/>
      <c r="C367" s="38" t="s">
        <v>120</v>
      </c>
      <c r="D367" s="48"/>
      <c r="E367" s="46"/>
      <c r="F367" s="46"/>
      <c r="G367" s="46"/>
      <c r="H367" s="46"/>
      <c r="I367" s="46"/>
      <c r="J367" s="46"/>
      <c r="K367" s="50" t="s">
        <v>56</v>
      </c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50" t="s">
        <v>56</v>
      </c>
      <c r="W367" s="46"/>
      <c r="X367" s="46"/>
      <c r="Y367" s="46"/>
      <c r="Z367" s="50" t="s">
        <v>56</v>
      </c>
      <c r="AA367" s="46"/>
      <c r="AB367" s="46"/>
      <c r="AC367" s="46"/>
      <c r="AD367" s="46"/>
      <c r="AE367" s="46"/>
      <c r="AF367" s="46"/>
      <c r="AG367" s="50" t="s">
        <v>56</v>
      </c>
      <c r="AH367" s="46"/>
      <c r="AI367" s="47"/>
      <c r="AJ367" s="47"/>
      <c r="AK367" s="50" t="s">
        <v>56</v>
      </c>
      <c r="AL367" s="46"/>
      <c r="AM367" s="47"/>
      <c r="AN367" s="47"/>
      <c r="AO367" s="47"/>
      <c r="AP367" s="91"/>
      <c r="AQ367" s="92">
        <f t="shared" si="42"/>
        <v>5</v>
      </c>
      <c r="AR367" s="64">
        <f t="shared" si="47"/>
        <v>102</v>
      </c>
      <c r="AS367" s="93">
        <f t="shared" si="44"/>
        <v>4.9019607843137254E-2</v>
      </c>
    </row>
    <row r="368" spans="1:45" x14ac:dyDescent="0.2">
      <c r="A368" s="291"/>
      <c r="B368" s="235" t="s">
        <v>107</v>
      </c>
      <c r="C368" s="38" t="s">
        <v>118</v>
      </c>
      <c r="D368" s="48"/>
      <c r="E368" s="46"/>
      <c r="F368" s="46"/>
      <c r="G368" s="46"/>
      <c r="H368" s="46"/>
      <c r="I368" s="50" t="s">
        <v>56</v>
      </c>
      <c r="J368" s="46"/>
      <c r="K368" s="46"/>
      <c r="L368" s="46"/>
      <c r="M368" s="46"/>
      <c r="N368" s="46"/>
      <c r="O368" s="46"/>
      <c r="P368" s="50" t="s">
        <v>56</v>
      </c>
      <c r="Q368" s="46"/>
      <c r="R368" s="46"/>
      <c r="S368" s="50" t="s">
        <v>56</v>
      </c>
      <c r="T368" s="46"/>
      <c r="U368" s="46"/>
      <c r="V368" s="46"/>
      <c r="W368" s="46"/>
      <c r="X368" s="46"/>
      <c r="Y368" s="46"/>
      <c r="Z368" s="46"/>
      <c r="AA368" s="46"/>
      <c r="AB368" s="50" t="s">
        <v>56</v>
      </c>
      <c r="AC368" s="46"/>
      <c r="AD368" s="46"/>
      <c r="AE368" s="46"/>
      <c r="AF368" s="50" t="s">
        <v>56</v>
      </c>
      <c r="AG368" s="46"/>
      <c r="AH368" s="46"/>
      <c r="AI368" s="47"/>
      <c r="AJ368" s="47"/>
      <c r="AK368" s="46"/>
      <c r="AL368" s="46"/>
      <c r="AM368" s="47"/>
      <c r="AN368" s="47"/>
      <c r="AO368" s="47"/>
      <c r="AP368" s="91"/>
      <c r="AQ368" s="92">
        <f t="shared" si="42"/>
        <v>5</v>
      </c>
      <c r="AR368" s="64">
        <f t="shared" si="47"/>
        <v>102</v>
      </c>
      <c r="AS368" s="93">
        <f t="shared" si="44"/>
        <v>4.9019607843137254E-2</v>
      </c>
    </row>
    <row r="369" spans="1:45" ht="12.75" customHeight="1" x14ac:dyDescent="0.2">
      <c r="A369" s="291"/>
      <c r="B369" s="236"/>
      <c r="C369" s="38" t="s">
        <v>119</v>
      </c>
      <c r="D369" s="48"/>
      <c r="E369" s="46"/>
      <c r="F369" s="46"/>
      <c r="G369" s="46"/>
      <c r="H369" s="46"/>
      <c r="I369" s="49" t="s">
        <v>56</v>
      </c>
      <c r="J369" s="46"/>
      <c r="K369" s="46"/>
      <c r="L369" s="46"/>
      <c r="M369" s="46"/>
      <c r="N369" s="46"/>
      <c r="O369" s="46"/>
      <c r="P369" s="49" t="s">
        <v>56</v>
      </c>
      <c r="Q369" s="46"/>
      <c r="R369" s="46"/>
      <c r="S369" s="49" t="s">
        <v>56</v>
      </c>
      <c r="T369" s="46"/>
      <c r="U369" s="46"/>
      <c r="V369" s="46"/>
      <c r="W369" s="46"/>
      <c r="X369" s="46"/>
      <c r="Y369" s="46"/>
      <c r="Z369" s="46"/>
      <c r="AA369" s="46"/>
      <c r="AB369" s="49" t="s">
        <v>56</v>
      </c>
      <c r="AC369" s="46"/>
      <c r="AD369" s="46"/>
      <c r="AE369" s="46"/>
      <c r="AF369" s="49" t="s">
        <v>56</v>
      </c>
      <c r="AG369" s="46"/>
      <c r="AH369" s="46"/>
      <c r="AI369" s="47"/>
      <c r="AJ369" s="47"/>
      <c r="AK369" s="46"/>
      <c r="AL369" s="46"/>
      <c r="AM369" s="47"/>
      <c r="AN369" s="47"/>
      <c r="AO369" s="47"/>
      <c r="AP369" s="91"/>
      <c r="AQ369" s="92">
        <f t="shared" si="42"/>
        <v>5</v>
      </c>
      <c r="AR369" s="64">
        <f t="shared" si="47"/>
        <v>102</v>
      </c>
      <c r="AS369" s="93">
        <f t="shared" si="44"/>
        <v>4.9019607843137254E-2</v>
      </c>
    </row>
    <row r="370" spans="1:45" ht="12.75" customHeight="1" x14ac:dyDescent="0.2">
      <c r="A370" s="291"/>
      <c r="B370" s="237"/>
      <c r="C370" s="38" t="s">
        <v>120</v>
      </c>
      <c r="D370" s="48"/>
      <c r="E370" s="46"/>
      <c r="F370" s="46"/>
      <c r="G370" s="46"/>
      <c r="H370" s="46"/>
      <c r="I370" s="50" t="s">
        <v>56</v>
      </c>
      <c r="J370" s="46"/>
      <c r="K370" s="46"/>
      <c r="L370" s="46"/>
      <c r="M370" s="46"/>
      <c r="N370" s="46"/>
      <c r="O370" s="46"/>
      <c r="P370" s="50" t="s">
        <v>56</v>
      </c>
      <c r="Q370" s="46"/>
      <c r="R370" s="46"/>
      <c r="S370" s="50" t="s">
        <v>56</v>
      </c>
      <c r="T370" s="46"/>
      <c r="U370" s="46"/>
      <c r="V370" s="46"/>
      <c r="W370" s="46"/>
      <c r="X370" s="46"/>
      <c r="Y370" s="46"/>
      <c r="Z370" s="46"/>
      <c r="AA370" s="46"/>
      <c r="AB370" s="50" t="s">
        <v>56</v>
      </c>
      <c r="AC370" s="46"/>
      <c r="AD370" s="46"/>
      <c r="AE370" s="46"/>
      <c r="AF370" s="50" t="s">
        <v>56</v>
      </c>
      <c r="AG370" s="46"/>
      <c r="AH370" s="46"/>
      <c r="AI370" s="47"/>
      <c r="AJ370" s="47"/>
      <c r="AK370" s="46"/>
      <c r="AL370" s="129"/>
      <c r="AM370" s="47"/>
      <c r="AN370" s="47"/>
      <c r="AO370" s="47"/>
      <c r="AP370" s="91"/>
      <c r="AQ370" s="92">
        <f t="shared" si="42"/>
        <v>5</v>
      </c>
      <c r="AR370" s="64">
        <f t="shared" si="47"/>
        <v>102</v>
      </c>
      <c r="AS370" s="93">
        <f t="shared" si="44"/>
        <v>4.9019607843137254E-2</v>
      </c>
    </row>
    <row r="371" spans="1:45" ht="12.75" customHeight="1" x14ac:dyDescent="0.2">
      <c r="A371" s="291"/>
      <c r="B371" s="235" t="s">
        <v>108</v>
      </c>
      <c r="C371" s="38" t="s">
        <v>118</v>
      </c>
      <c r="D371" s="8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50" t="s">
        <v>56</v>
      </c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50" t="s">
        <v>56</v>
      </c>
      <c r="AJ371" s="47"/>
      <c r="AK371" s="46"/>
      <c r="AL371" s="46"/>
      <c r="AM371" s="47"/>
      <c r="AN371" s="47"/>
      <c r="AO371" s="47"/>
      <c r="AP371" s="91"/>
      <c r="AQ371" s="92">
        <f t="shared" si="42"/>
        <v>2</v>
      </c>
      <c r="AR371" s="64">
        <f t="shared" ref="AR371:AR376" si="48">34*1</f>
        <v>34</v>
      </c>
      <c r="AS371" s="93">
        <f t="shared" si="44"/>
        <v>5.8823529411764705E-2</v>
      </c>
    </row>
    <row r="372" spans="1:45" x14ac:dyDescent="0.2">
      <c r="A372" s="291"/>
      <c r="B372" s="236"/>
      <c r="C372" s="38" t="s">
        <v>119</v>
      </c>
      <c r="D372" s="48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9" t="s">
        <v>56</v>
      </c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9" t="s">
        <v>56</v>
      </c>
      <c r="AJ372" s="47"/>
      <c r="AK372" s="46"/>
      <c r="AL372" s="46"/>
      <c r="AM372" s="47"/>
      <c r="AN372" s="47"/>
      <c r="AO372" s="47"/>
      <c r="AP372" s="91"/>
      <c r="AQ372" s="92">
        <f t="shared" si="42"/>
        <v>2</v>
      </c>
      <c r="AR372" s="64">
        <f t="shared" si="48"/>
        <v>34</v>
      </c>
      <c r="AS372" s="93">
        <f t="shared" si="44"/>
        <v>5.8823529411764705E-2</v>
      </c>
    </row>
    <row r="373" spans="1:45" x14ac:dyDescent="0.2">
      <c r="A373" s="291"/>
      <c r="B373" s="237"/>
      <c r="C373" s="38" t="s">
        <v>120</v>
      </c>
      <c r="D373" s="8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50" t="s">
        <v>56</v>
      </c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50" t="s">
        <v>56</v>
      </c>
      <c r="AJ373" s="47"/>
      <c r="AK373" s="46"/>
      <c r="AL373" s="46"/>
      <c r="AM373" s="47"/>
      <c r="AN373" s="47"/>
      <c r="AO373" s="47"/>
      <c r="AP373" s="91"/>
      <c r="AQ373" s="92">
        <f t="shared" si="42"/>
        <v>2</v>
      </c>
      <c r="AR373" s="64">
        <f t="shared" si="48"/>
        <v>34</v>
      </c>
      <c r="AS373" s="93">
        <f t="shared" si="44"/>
        <v>5.8823529411764705E-2</v>
      </c>
    </row>
    <row r="374" spans="1:45" x14ac:dyDescent="0.2">
      <c r="A374" s="291"/>
      <c r="B374" s="235" t="s">
        <v>109</v>
      </c>
      <c r="C374" s="38" t="s">
        <v>118</v>
      </c>
      <c r="D374" s="8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144" t="s">
        <v>56</v>
      </c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7"/>
      <c r="AJ374" s="47"/>
      <c r="AK374" s="46"/>
      <c r="AL374" s="46"/>
      <c r="AM374" s="47"/>
      <c r="AN374" s="47"/>
      <c r="AO374" s="47"/>
      <c r="AP374" s="91"/>
      <c r="AQ374" s="92">
        <f t="shared" si="42"/>
        <v>1</v>
      </c>
      <c r="AR374" s="64">
        <f t="shared" si="48"/>
        <v>34</v>
      </c>
      <c r="AS374" s="93">
        <f t="shared" si="44"/>
        <v>2.9411764705882353E-2</v>
      </c>
    </row>
    <row r="375" spans="1:45" x14ac:dyDescent="0.2">
      <c r="A375" s="291"/>
      <c r="B375" s="236"/>
      <c r="C375" s="38" t="s">
        <v>119</v>
      </c>
      <c r="D375" s="8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144" t="s">
        <v>56</v>
      </c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7"/>
      <c r="AJ375" s="47"/>
      <c r="AK375" s="46"/>
      <c r="AL375" s="46"/>
      <c r="AM375" s="47"/>
      <c r="AN375" s="47"/>
      <c r="AO375" s="47"/>
      <c r="AP375" s="91"/>
      <c r="AQ375" s="92">
        <f t="shared" si="42"/>
        <v>1</v>
      </c>
      <c r="AR375" s="64">
        <f t="shared" si="48"/>
        <v>34</v>
      </c>
      <c r="AS375" s="93">
        <f t="shared" si="44"/>
        <v>2.9411764705882353E-2</v>
      </c>
    </row>
    <row r="376" spans="1:45" x14ac:dyDescent="0.2">
      <c r="A376" s="291"/>
      <c r="B376" s="236"/>
      <c r="C376" s="38" t="s">
        <v>120</v>
      </c>
      <c r="D376" s="8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144" t="s">
        <v>56</v>
      </c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7"/>
      <c r="AJ376" s="47"/>
      <c r="AK376" s="46"/>
      <c r="AL376" s="46"/>
      <c r="AM376" s="47"/>
      <c r="AN376" s="47"/>
      <c r="AO376" s="47"/>
      <c r="AP376" s="91"/>
      <c r="AQ376" s="92">
        <f t="shared" si="42"/>
        <v>1</v>
      </c>
      <c r="AR376" s="64">
        <f t="shared" si="48"/>
        <v>34</v>
      </c>
      <c r="AS376" s="93">
        <f t="shared" si="44"/>
        <v>2.9411764705882353E-2</v>
      </c>
    </row>
    <row r="377" spans="1:45" x14ac:dyDescent="0.2">
      <c r="A377" s="291"/>
      <c r="B377" s="235" t="s">
        <v>91</v>
      </c>
      <c r="C377" s="38" t="s">
        <v>118</v>
      </c>
      <c r="D377" s="37"/>
      <c r="E377" s="46"/>
      <c r="F377" s="46"/>
      <c r="G377" s="46"/>
      <c r="H377" s="46"/>
      <c r="I377" s="46"/>
      <c r="J377" s="46"/>
      <c r="K377" s="46"/>
      <c r="L377" s="49" t="s">
        <v>56</v>
      </c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9" t="s">
        <v>56</v>
      </c>
      <c r="AE377" s="46"/>
      <c r="AF377" s="46"/>
      <c r="AG377" s="46"/>
      <c r="AH377" s="46"/>
      <c r="AI377" s="47"/>
      <c r="AJ377" s="49" t="s">
        <v>56</v>
      </c>
      <c r="AK377" s="46"/>
      <c r="AL377" s="46"/>
      <c r="AM377" s="47"/>
      <c r="AN377" s="47"/>
      <c r="AO377" s="47"/>
      <c r="AP377" s="47"/>
      <c r="AQ377" s="229">
        <f t="shared" si="42"/>
        <v>3</v>
      </c>
      <c r="AR377" s="64">
        <f t="shared" ref="AR377:AR379" si="49">34*2</f>
        <v>68</v>
      </c>
      <c r="AS377" s="93">
        <f t="shared" si="44"/>
        <v>4.4117647058823532E-2</v>
      </c>
    </row>
    <row r="378" spans="1:45" x14ac:dyDescent="0.2">
      <c r="A378" s="291"/>
      <c r="B378" s="236"/>
      <c r="C378" s="38" t="s">
        <v>119</v>
      </c>
      <c r="D378" s="37"/>
      <c r="E378" s="46"/>
      <c r="F378" s="46"/>
      <c r="G378" s="46"/>
      <c r="H378" s="46"/>
      <c r="I378" s="46"/>
      <c r="J378" s="46"/>
      <c r="K378" s="46"/>
      <c r="L378" s="49" t="s">
        <v>56</v>
      </c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9" t="s">
        <v>56</v>
      </c>
      <c r="AE378" s="46"/>
      <c r="AF378" s="46"/>
      <c r="AG378" s="46"/>
      <c r="AH378" s="46"/>
      <c r="AI378" s="47"/>
      <c r="AJ378" s="49" t="s">
        <v>56</v>
      </c>
      <c r="AK378" s="46"/>
      <c r="AL378" s="46"/>
      <c r="AM378" s="47"/>
      <c r="AN378" s="47"/>
      <c r="AO378" s="47"/>
      <c r="AP378" s="47"/>
      <c r="AQ378" s="229">
        <f t="shared" si="42"/>
        <v>3</v>
      </c>
      <c r="AR378" s="64">
        <f t="shared" si="49"/>
        <v>68</v>
      </c>
      <c r="AS378" s="93">
        <f t="shared" si="44"/>
        <v>4.4117647058823532E-2</v>
      </c>
    </row>
    <row r="379" spans="1:45" x14ac:dyDescent="0.2">
      <c r="A379" s="291"/>
      <c r="B379" s="237"/>
      <c r="C379" s="38" t="s">
        <v>120</v>
      </c>
      <c r="D379" s="37"/>
      <c r="E379" s="46"/>
      <c r="F379" s="46"/>
      <c r="G379" s="46"/>
      <c r="H379" s="46"/>
      <c r="I379" s="46"/>
      <c r="J379" s="46"/>
      <c r="K379" s="46"/>
      <c r="L379" s="49" t="s">
        <v>56</v>
      </c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9" t="s">
        <v>56</v>
      </c>
      <c r="AE379" s="46"/>
      <c r="AF379" s="46"/>
      <c r="AG379" s="46"/>
      <c r="AH379" s="46"/>
      <c r="AI379" s="47"/>
      <c r="AJ379" s="49" t="s">
        <v>56</v>
      </c>
      <c r="AK379" s="46"/>
      <c r="AL379" s="46"/>
      <c r="AM379" s="47"/>
      <c r="AN379" s="47"/>
      <c r="AO379" s="47"/>
      <c r="AP379" s="47"/>
      <c r="AQ379" s="229">
        <f t="shared" si="42"/>
        <v>3</v>
      </c>
      <c r="AR379" s="64">
        <f t="shared" si="49"/>
        <v>68</v>
      </c>
      <c r="AS379" s="93">
        <f t="shared" si="44"/>
        <v>4.4117647058823532E-2</v>
      </c>
    </row>
    <row r="380" spans="1:45" x14ac:dyDescent="0.2">
      <c r="A380" s="291"/>
      <c r="B380" s="235" t="s">
        <v>110</v>
      </c>
      <c r="C380" s="38" t="s">
        <v>118</v>
      </c>
      <c r="D380" s="86"/>
      <c r="E380" s="46"/>
      <c r="F380" s="46"/>
      <c r="G380" s="46"/>
      <c r="H380" s="46"/>
      <c r="I380" s="46"/>
      <c r="J380" s="46"/>
      <c r="K380" s="46"/>
      <c r="L380" s="49" t="s">
        <v>56</v>
      </c>
      <c r="M380" s="46"/>
      <c r="N380" s="46"/>
      <c r="O380" s="46"/>
      <c r="P380" s="49" t="s">
        <v>56</v>
      </c>
      <c r="Q380" s="46"/>
      <c r="R380" s="46"/>
      <c r="S380" s="46"/>
      <c r="T380" s="46"/>
      <c r="U380" s="46"/>
      <c r="V380" s="46"/>
      <c r="W380" s="46"/>
      <c r="X380" s="49" t="s">
        <v>56</v>
      </c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7"/>
      <c r="AJ380" s="47"/>
      <c r="AK380" s="46"/>
      <c r="AL380" s="46"/>
      <c r="AM380" s="47"/>
      <c r="AN380" s="47"/>
      <c r="AO380" s="47"/>
      <c r="AP380" s="91"/>
      <c r="AQ380" s="92">
        <f t="shared" ref="AQ380:AQ416" si="50">COUNTIF(E380:AP380,"КР")</f>
        <v>3</v>
      </c>
      <c r="AR380" s="64">
        <f t="shared" ref="AR380:AR382" si="51">34*3</f>
        <v>102</v>
      </c>
      <c r="AS380" s="93">
        <f t="shared" si="44"/>
        <v>2.9411764705882353E-2</v>
      </c>
    </row>
    <row r="381" spans="1:45" x14ac:dyDescent="0.2">
      <c r="A381" s="291"/>
      <c r="B381" s="236"/>
      <c r="C381" s="38" t="s">
        <v>119</v>
      </c>
      <c r="D381" s="86"/>
      <c r="E381" s="46"/>
      <c r="F381" s="46"/>
      <c r="G381" s="46"/>
      <c r="H381" s="46"/>
      <c r="I381" s="46"/>
      <c r="J381" s="46"/>
      <c r="K381" s="46"/>
      <c r="L381" s="49" t="s">
        <v>56</v>
      </c>
      <c r="M381" s="46"/>
      <c r="N381" s="46"/>
      <c r="O381" s="46"/>
      <c r="P381" s="49" t="s">
        <v>56</v>
      </c>
      <c r="Q381" s="46"/>
      <c r="R381" s="46"/>
      <c r="S381" s="46"/>
      <c r="T381" s="46"/>
      <c r="U381" s="46"/>
      <c r="V381" s="46"/>
      <c r="W381" s="46"/>
      <c r="X381" s="49" t="s">
        <v>56</v>
      </c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7"/>
      <c r="AJ381" s="47"/>
      <c r="AK381" s="46"/>
      <c r="AL381" s="46"/>
      <c r="AM381" s="47"/>
      <c r="AN381" s="47"/>
      <c r="AO381" s="47"/>
      <c r="AP381" s="91"/>
      <c r="AQ381" s="92">
        <f t="shared" si="50"/>
        <v>3</v>
      </c>
      <c r="AR381" s="64">
        <f t="shared" si="51"/>
        <v>102</v>
      </c>
      <c r="AS381" s="93">
        <f t="shared" si="44"/>
        <v>2.9411764705882353E-2</v>
      </c>
    </row>
    <row r="382" spans="1:45" x14ac:dyDescent="0.2">
      <c r="A382" s="291"/>
      <c r="B382" s="237"/>
      <c r="C382" s="38" t="s">
        <v>120</v>
      </c>
      <c r="D382" s="86"/>
      <c r="E382" s="46"/>
      <c r="F382" s="46"/>
      <c r="G382" s="46"/>
      <c r="H382" s="46"/>
      <c r="I382" s="46"/>
      <c r="J382" s="46"/>
      <c r="K382" s="46"/>
      <c r="L382" s="49" t="s">
        <v>56</v>
      </c>
      <c r="M382" s="46"/>
      <c r="N382" s="46"/>
      <c r="O382" s="46"/>
      <c r="P382" s="49" t="s">
        <v>56</v>
      </c>
      <c r="Q382" s="46"/>
      <c r="R382" s="46"/>
      <c r="S382" s="46"/>
      <c r="T382" s="46"/>
      <c r="U382" s="46"/>
      <c r="V382" s="46"/>
      <c r="W382" s="46"/>
      <c r="X382" s="49" t="s">
        <v>56</v>
      </c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7"/>
      <c r="AJ382" s="47"/>
      <c r="AK382" s="46"/>
      <c r="AL382" s="46"/>
      <c r="AM382" s="47"/>
      <c r="AN382" s="47"/>
      <c r="AO382" s="47"/>
      <c r="AP382" s="91"/>
      <c r="AQ382" s="92">
        <f t="shared" si="50"/>
        <v>3</v>
      </c>
      <c r="AR382" s="64">
        <f t="shared" si="51"/>
        <v>102</v>
      </c>
      <c r="AS382" s="93">
        <f t="shared" si="44"/>
        <v>2.9411764705882353E-2</v>
      </c>
    </row>
    <row r="383" spans="1:45" x14ac:dyDescent="0.2">
      <c r="A383" s="291"/>
      <c r="B383" s="287" t="s">
        <v>116</v>
      </c>
      <c r="C383" s="38" t="s">
        <v>118</v>
      </c>
      <c r="D383" s="86"/>
      <c r="E383" s="46"/>
      <c r="F383" s="46"/>
      <c r="G383" s="46"/>
      <c r="H383" s="46"/>
      <c r="I383" s="46"/>
      <c r="J383" s="50" t="s">
        <v>56</v>
      </c>
      <c r="K383" s="46"/>
      <c r="L383" s="46"/>
      <c r="M383" s="46"/>
      <c r="N383" s="46"/>
      <c r="O383" s="46"/>
      <c r="P383" s="46"/>
      <c r="Q383" s="46"/>
      <c r="R383" s="46"/>
      <c r="S383" s="50" t="s">
        <v>56</v>
      </c>
      <c r="T383" s="46"/>
      <c r="U383" s="46"/>
      <c r="V383" s="46"/>
      <c r="W383" s="46"/>
      <c r="X383" s="46"/>
      <c r="Y383" s="46"/>
      <c r="Z383" s="50" t="s">
        <v>56</v>
      </c>
      <c r="AA383" s="46"/>
      <c r="AB383" s="46"/>
      <c r="AC383" s="46"/>
      <c r="AD383" s="46"/>
      <c r="AE383" s="46"/>
      <c r="AF383" s="46"/>
      <c r="AG383" s="50" t="s">
        <v>56</v>
      </c>
      <c r="AH383" s="46"/>
      <c r="AI383" s="47"/>
      <c r="AJ383" s="47"/>
      <c r="AK383" s="46"/>
      <c r="AL383" s="46"/>
      <c r="AM383" s="47"/>
      <c r="AN383" s="47"/>
      <c r="AO383" s="47"/>
      <c r="AP383" s="91"/>
      <c r="AQ383" s="92">
        <f t="shared" si="50"/>
        <v>4</v>
      </c>
      <c r="AR383" s="64">
        <f t="shared" ref="AR383:AR388" si="52">34*2</f>
        <v>68</v>
      </c>
      <c r="AS383" s="93">
        <f t="shared" si="44"/>
        <v>5.8823529411764705E-2</v>
      </c>
    </row>
    <row r="384" spans="1:45" x14ac:dyDescent="0.2">
      <c r="A384" s="291"/>
      <c r="B384" s="287"/>
      <c r="C384" s="38" t="s">
        <v>119</v>
      </c>
      <c r="D384" s="86"/>
      <c r="E384" s="46"/>
      <c r="F384" s="46"/>
      <c r="G384" s="46"/>
      <c r="H384" s="46"/>
      <c r="I384" s="46"/>
      <c r="J384" s="49" t="s">
        <v>56</v>
      </c>
      <c r="K384" s="46"/>
      <c r="L384" s="46"/>
      <c r="M384" s="46"/>
      <c r="N384" s="46"/>
      <c r="O384" s="46"/>
      <c r="P384" s="46"/>
      <c r="Q384" s="46"/>
      <c r="R384" s="46"/>
      <c r="S384" s="49" t="s">
        <v>56</v>
      </c>
      <c r="T384" s="46"/>
      <c r="U384" s="46"/>
      <c r="V384" s="46"/>
      <c r="W384" s="46"/>
      <c r="X384" s="46"/>
      <c r="Y384" s="46"/>
      <c r="Z384" s="49" t="s">
        <v>56</v>
      </c>
      <c r="AA384" s="46"/>
      <c r="AB384" s="46"/>
      <c r="AC384" s="46"/>
      <c r="AD384" s="46"/>
      <c r="AE384" s="46"/>
      <c r="AF384" s="46"/>
      <c r="AG384" s="49" t="s">
        <v>56</v>
      </c>
      <c r="AH384" s="46"/>
      <c r="AI384" s="47"/>
      <c r="AJ384" s="47"/>
      <c r="AK384" s="46"/>
      <c r="AL384" s="46"/>
      <c r="AM384" s="47"/>
      <c r="AN384" s="47"/>
      <c r="AO384" s="47"/>
      <c r="AP384" s="91"/>
      <c r="AQ384" s="92">
        <f t="shared" si="50"/>
        <v>4</v>
      </c>
      <c r="AR384" s="64">
        <f t="shared" si="52"/>
        <v>68</v>
      </c>
      <c r="AS384" s="93">
        <f t="shared" si="44"/>
        <v>5.8823529411764705E-2</v>
      </c>
    </row>
    <row r="385" spans="1:45" x14ac:dyDescent="0.2">
      <c r="A385" s="291"/>
      <c r="B385" s="287"/>
      <c r="C385" s="38" t="s">
        <v>120</v>
      </c>
      <c r="D385" s="86"/>
      <c r="E385" s="46"/>
      <c r="F385" s="46"/>
      <c r="G385" s="46"/>
      <c r="H385" s="46"/>
      <c r="I385" s="46"/>
      <c r="J385" s="50" t="s">
        <v>56</v>
      </c>
      <c r="K385" s="46"/>
      <c r="L385" s="46"/>
      <c r="M385" s="46"/>
      <c r="N385" s="46"/>
      <c r="O385" s="46"/>
      <c r="P385" s="46"/>
      <c r="Q385" s="46"/>
      <c r="R385" s="46"/>
      <c r="S385" s="50" t="s">
        <v>56</v>
      </c>
      <c r="T385" s="46"/>
      <c r="U385" s="46"/>
      <c r="V385" s="46"/>
      <c r="W385" s="46"/>
      <c r="X385" s="46"/>
      <c r="Y385" s="46"/>
      <c r="Z385" s="50" t="s">
        <v>56</v>
      </c>
      <c r="AA385" s="46"/>
      <c r="AB385" s="46"/>
      <c r="AC385" s="46"/>
      <c r="AD385" s="46"/>
      <c r="AE385" s="46"/>
      <c r="AF385" s="46"/>
      <c r="AG385" s="50" t="s">
        <v>56</v>
      </c>
      <c r="AH385" s="46"/>
      <c r="AI385" s="47"/>
      <c r="AJ385" s="47"/>
      <c r="AK385" s="46"/>
      <c r="AL385" s="46"/>
      <c r="AM385" s="47"/>
      <c r="AN385" s="47"/>
      <c r="AO385" s="47"/>
      <c r="AP385" s="91"/>
      <c r="AQ385" s="92">
        <f t="shared" si="50"/>
        <v>4</v>
      </c>
      <c r="AR385" s="64">
        <f t="shared" si="52"/>
        <v>68</v>
      </c>
      <c r="AS385" s="93">
        <f t="shared" si="44"/>
        <v>5.8823529411764705E-2</v>
      </c>
    </row>
    <row r="386" spans="1:45" x14ac:dyDescent="0.2">
      <c r="A386" s="291"/>
      <c r="B386" s="287" t="s">
        <v>92</v>
      </c>
      <c r="C386" s="38" t="s">
        <v>118</v>
      </c>
      <c r="D386" s="86"/>
      <c r="E386" s="46"/>
      <c r="F386" s="46"/>
      <c r="G386" s="46"/>
      <c r="H386" s="46"/>
      <c r="I386" s="46"/>
      <c r="J386" s="46"/>
      <c r="K386" s="50" t="s">
        <v>56</v>
      </c>
      <c r="L386" s="46"/>
      <c r="M386" s="46"/>
      <c r="N386" s="46"/>
      <c r="O386" s="46"/>
      <c r="P386" s="46"/>
      <c r="Q386" s="46"/>
      <c r="R386" s="46"/>
      <c r="S386" s="46"/>
      <c r="T386" s="46"/>
      <c r="U386" s="50" t="s">
        <v>56</v>
      </c>
      <c r="V386" s="46"/>
      <c r="W386" s="46"/>
      <c r="X386" s="46"/>
      <c r="Y386" s="46"/>
      <c r="Z386" s="46"/>
      <c r="AA386" s="46"/>
      <c r="AB386" s="50" t="s">
        <v>56</v>
      </c>
      <c r="AC386" s="46"/>
      <c r="AD386" s="46"/>
      <c r="AE386" s="46"/>
      <c r="AF386" s="46"/>
      <c r="AG386" s="46"/>
      <c r="AH386" s="50" t="s">
        <v>56</v>
      </c>
      <c r="AI386" s="47"/>
      <c r="AJ386" s="47"/>
      <c r="AK386" s="46"/>
      <c r="AL386" s="46"/>
      <c r="AM386" s="47"/>
      <c r="AN386" s="47"/>
      <c r="AO386" s="47"/>
      <c r="AP386" s="91"/>
      <c r="AQ386" s="92">
        <f t="shared" si="50"/>
        <v>4</v>
      </c>
      <c r="AR386" s="64">
        <f t="shared" si="52"/>
        <v>68</v>
      </c>
      <c r="AS386" s="93">
        <f t="shared" si="44"/>
        <v>5.8823529411764705E-2</v>
      </c>
    </row>
    <row r="387" spans="1:45" x14ac:dyDescent="0.2">
      <c r="A387" s="291"/>
      <c r="B387" s="287"/>
      <c r="C387" s="38" t="s">
        <v>119</v>
      </c>
      <c r="D387" s="86"/>
      <c r="E387" s="46"/>
      <c r="F387" s="46"/>
      <c r="G387" s="46"/>
      <c r="H387" s="46"/>
      <c r="I387" s="46"/>
      <c r="J387" s="46"/>
      <c r="K387" s="49" t="s">
        <v>56</v>
      </c>
      <c r="L387" s="46"/>
      <c r="M387" s="46"/>
      <c r="N387" s="46"/>
      <c r="O387" s="46"/>
      <c r="P387" s="46"/>
      <c r="Q387" s="46"/>
      <c r="R387" s="46"/>
      <c r="S387" s="46"/>
      <c r="T387" s="46"/>
      <c r="U387" s="49" t="s">
        <v>56</v>
      </c>
      <c r="V387" s="46"/>
      <c r="W387" s="46"/>
      <c r="X387" s="46"/>
      <c r="Y387" s="46"/>
      <c r="Z387" s="46"/>
      <c r="AA387" s="46"/>
      <c r="AB387" s="49" t="s">
        <v>56</v>
      </c>
      <c r="AC387" s="46"/>
      <c r="AD387" s="46"/>
      <c r="AE387" s="46"/>
      <c r="AF387" s="46"/>
      <c r="AG387" s="46"/>
      <c r="AH387" s="49" t="s">
        <v>56</v>
      </c>
      <c r="AI387" s="47"/>
      <c r="AJ387" s="47"/>
      <c r="AK387" s="46"/>
      <c r="AL387" s="46"/>
      <c r="AM387" s="47"/>
      <c r="AN387" s="47"/>
      <c r="AO387" s="47"/>
      <c r="AP387" s="91"/>
      <c r="AQ387" s="92">
        <f t="shared" si="50"/>
        <v>4</v>
      </c>
      <c r="AR387" s="64">
        <f t="shared" si="52"/>
        <v>68</v>
      </c>
      <c r="AS387" s="93">
        <f t="shared" ref="AS387:AS427" si="53">AQ387/AR387</f>
        <v>5.8823529411764705E-2</v>
      </c>
    </row>
    <row r="388" spans="1:45" x14ac:dyDescent="0.2">
      <c r="A388" s="291"/>
      <c r="B388" s="287"/>
      <c r="C388" s="38" t="s">
        <v>120</v>
      </c>
      <c r="D388" s="86"/>
      <c r="E388" s="46"/>
      <c r="F388" s="46"/>
      <c r="G388" s="46"/>
      <c r="H388" s="46"/>
      <c r="I388" s="46"/>
      <c r="J388" s="46"/>
      <c r="K388" s="49" t="s">
        <v>56</v>
      </c>
      <c r="L388" s="46"/>
      <c r="M388" s="46"/>
      <c r="N388" s="46"/>
      <c r="O388" s="46"/>
      <c r="P388" s="46"/>
      <c r="Q388" s="46"/>
      <c r="R388" s="46"/>
      <c r="S388" s="46"/>
      <c r="T388" s="46"/>
      <c r="U388" s="49" t="s">
        <v>56</v>
      </c>
      <c r="V388" s="46"/>
      <c r="W388" s="46"/>
      <c r="X388" s="46"/>
      <c r="Y388" s="46"/>
      <c r="Z388" s="46"/>
      <c r="AA388" s="46"/>
      <c r="AB388" s="49" t="s">
        <v>56</v>
      </c>
      <c r="AC388" s="46"/>
      <c r="AD388" s="46"/>
      <c r="AE388" s="46"/>
      <c r="AF388" s="46"/>
      <c r="AG388" s="46"/>
      <c r="AH388" s="49" t="s">
        <v>56</v>
      </c>
      <c r="AI388" s="47"/>
      <c r="AJ388" s="47"/>
      <c r="AK388" s="46"/>
      <c r="AL388" s="46"/>
      <c r="AM388" s="47"/>
      <c r="AN388" s="47"/>
      <c r="AO388" s="47"/>
      <c r="AP388" s="91"/>
      <c r="AQ388" s="92">
        <f t="shared" si="50"/>
        <v>4</v>
      </c>
      <c r="AR388" s="64">
        <f t="shared" si="52"/>
        <v>68</v>
      </c>
      <c r="AS388" s="93">
        <f t="shared" si="53"/>
        <v>5.8823529411764705E-2</v>
      </c>
    </row>
    <row r="389" spans="1:45" ht="27" customHeight="1" x14ac:dyDescent="0.2">
      <c r="A389" s="52"/>
      <c r="B389" s="69"/>
      <c r="C389" s="69"/>
      <c r="D389" s="69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2"/>
      <c r="AN389" s="52"/>
      <c r="AO389" s="52"/>
      <c r="AP389" s="52"/>
      <c r="AQ389" s="52"/>
      <c r="AR389" s="52"/>
      <c r="AS389" s="52"/>
    </row>
    <row r="390" spans="1:45" ht="111.75" customHeight="1" x14ac:dyDescent="0.2">
      <c r="A390" s="294" t="s">
        <v>123</v>
      </c>
      <c r="B390" s="295"/>
      <c r="C390" s="295"/>
      <c r="D390" s="296"/>
      <c r="E390" s="314" t="s">
        <v>24</v>
      </c>
      <c r="F390" s="314"/>
      <c r="G390" s="314"/>
      <c r="H390" s="314"/>
      <c r="I390" s="314"/>
      <c r="J390" s="314"/>
      <c r="K390" s="314"/>
      <c r="L390" s="314"/>
      <c r="M390" s="314"/>
      <c r="N390" s="314"/>
      <c r="O390" s="314"/>
      <c r="P390" s="314"/>
      <c r="Q390" s="314"/>
      <c r="R390" s="314"/>
      <c r="S390" s="314"/>
      <c r="T390" s="314"/>
      <c r="U390" s="314"/>
      <c r="V390" s="314"/>
      <c r="W390" s="314"/>
      <c r="X390" s="314"/>
      <c r="Y390" s="314"/>
      <c r="Z390" s="314"/>
      <c r="AA390" s="314"/>
      <c r="AB390" s="314"/>
      <c r="AC390" s="314"/>
      <c r="AD390" s="314"/>
      <c r="AE390" s="314"/>
      <c r="AF390" s="314"/>
      <c r="AG390" s="314"/>
      <c r="AH390" s="314"/>
      <c r="AI390" s="314"/>
      <c r="AJ390" s="314"/>
      <c r="AK390" s="314"/>
      <c r="AL390" s="314"/>
      <c r="AM390" s="314"/>
      <c r="AN390" s="314"/>
      <c r="AO390" s="314"/>
      <c r="AP390" s="314"/>
      <c r="AQ390" s="281" t="s">
        <v>25</v>
      </c>
      <c r="AR390" s="311" t="s">
        <v>26</v>
      </c>
      <c r="AS390" s="312" t="s">
        <v>27</v>
      </c>
    </row>
    <row r="391" spans="1:45" ht="12.75" customHeight="1" x14ac:dyDescent="0.2">
      <c r="A391" s="283" t="s">
        <v>28</v>
      </c>
      <c r="B391" s="305"/>
      <c r="C391" s="284"/>
      <c r="D391" s="37" t="s">
        <v>30</v>
      </c>
      <c r="E391" s="287" t="s">
        <v>31</v>
      </c>
      <c r="F391" s="287"/>
      <c r="G391" s="287"/>
      <c r="H391" s="287"/>
      <c r="I391" s="287" t="s">
        <v>32</v>
      </c>
      <c r="J391" s="287"/>
      <c r="K391" s="287"/>
      <c r="L391" s="287"/>
      <c r="M391" s="287" t="s">
        <v>33</v>
      </c>
      <c r="N391" s="287"/>
      <c r="O391" s="287"/>
      <c r="P391" s="287"/>
      <c r="Q391" s="287" t="s">
        <v>34</v>
      </c>
      <c r="R391" s="287"/>
      <c r="S391" s="287"/>
      <c r="T391" s="287"/>
      <c r="U391" s="287" t="s">
        <v>35</v>
      </c>
      <c r="V391" s="287"/>
      <c r="W391" s="287"/>
      <c r="X391" s="287" t="s">
        <v>36</v>
      </c>
      <c r="Y391" s="287"/>
      <c r="Z391" s="287"/>
      <c r="AA391" s="287"/>
      <c r="AB391" s="287" t="s">
        <v>37</v>
      </c>
      <c r="AC391" s="287"/>
      <c r="AD391" s="287"/>
      <c r="AE391" s="287" t="s">
        <v>38</v>
      </c>
      <c r="AF391" s="287"/>
      <c r="AG391" s="287"/>
      <c r="AH391" s="287"/>
      <c r="AI391" s="287"/>
      <c r="AJ391" s="287" t="s">
        <v>39</v>
      </c>
      <c r="AK391" s="287"/>
      <c r="AL391" s="287"/>
      <c r="AM391" s="287" t="s">
        <v>40</v>
      </c>
      <c r="AN391" s="287"/>
      <c r="AO391" s="287"/>
      <c r="AP391" s="287"/>
      <c r="AQ391" s="281"/>
      <c r="AR391" s="311"/>
      <c r="AS391" s="312"/>
    </row>
    <row r="392" spans="1:45" x14ac:dyDescent="0.2">
      <c r="A392" s="285"/>
      <c r="B392" s="306"/>
      <c r="C392" s="286"/>
      <c r="D392" s="37" t="s">
        <v>41</v>
      </c>
      <c r="E392" s="41">
        <v>1</v>
      </c>
      <c r="F392" s="41">
        <v>2</v>
      </c>
      <c r="G392" s="41">
        <v>3</v>
      </c>
      <c r="H392" s="41">
        <v>4</v>
      </c>
      <c r="I392" s="41">
        <v>5</v>
      </c>
      <c r="J392" s="41">
        <v>6</v>
      </c>
      <c r="K392" s="41">
        <v>7</v>
      </c>
      <c r="L392" s="41">
        <v>8</v>
      </c>
      <c r="M392" s="41">
        <v>9</v>
      </c>
      <c r="N392" s="41">
        <v>10</v>
      </c>
      <c r="O392" s="41">
        <v>11</v>
      </c>
      <c r="P392" s="41">
        <v>12</v>
      </c>
      <c r="Q392" s="41">
        <v>13</v>
      </c>
      <c r="R392" s="41">
        <v>14</v>
      </c>
      <c r="S392" s="41">
        <v>15</v>
      </c>
      <c r="T392" s="41">
        <v>16</v>
      </c>
      <c r="U392" s="41">
        <v>17</v>
      </c>
      <c r="V392" s="41">
        <v>18</v>
      </c>
      <c r="W392" s="41">
        <v>19</v>
      </c>
      <c r="X392" s="41">
        <v>20</v>
      </c>
      <c r="Y392" s="41">
        <v>21</v>
      </c>
      <c r="Z392" s="41">
        <v>22</v>
      </c>
      <c r="AA392" s="41">
        <v>23</v>
      </c>
      <c r="AB392" s="41">
        <v>24</v>
      </c>
      <c r="AC392" s="41">
        <v>25</v>
      </c>
      <c r="AD392" s="41">
        <v>26</v>
      </c>
      <c r="AE392" s="41">
        <v>27</v>
      </c>
      <c r="AF392" s="41">
        <v>28</v>
      </c>
      <c r="AG392" s="41">
        <v>29</v>
      </c>
      <c r="AH392" s="41">
        <v>30</v>
      </c>
      <c r="AI392" s="41">
        <v>31</v>
      </c>
      <c r="AJ392" s="41">
        <v>32</v>
      </c>
      <c r="AK392" s="41">
        <v>33</v>
      </c>
      <c r="AL392" s="41">
        <v>34</v>
      </c>
      <c r="AM392" s="41">
        <v>35</v>
      </c>
      <c r="AN392" s="41">
        <v>36</v>
      </c>
      <c r="AO392" s="41">
        <v>37</v>
      </c>
      <c r="AP392" s="41">
        <v>38</v>
      </c>
      <c r="AQ392" s="289"/>
      <c r="AR392" s="301"/>
      <c r="AS392" s="312"/>
    </row>
    <row r="393" spans="1:45" x14ac:dyDescent="0.2">
      <c r="A393" s="291" t="s">
        <v>54</v>
      </c>
      <c r="B393" s="235" t="s">
        <v>43</v>
      </c>
      <c r="C393" s="99" t="s">
        <v>124</v>
      </c>
      <c r="D393" s="48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144" t="s">
        <v>56</v>
      </c>
      <c r="S393" s="23"/>
      <c r="T393" s="46"/>
      <c r="U393" s="46"/>
      <c r="V393" s="144" t="s">
        <v>56</v>
      </c>
      <c r="W393" s="46"/>
      <c r="X393" s="46"/>
      <c r="Y393" s="46"/>
      <c r="Z393" s="46"/>
      <c r="AA393" s="46"/>
      <c r="AB393" s="46"/>
      <c r="AC393" s="144" t="s">
        <v>56</v>
      </c>
      <c r="AD393" s="46"/>
      <c r="AE393" s="46"/>
      <c r="AF393" s="46"/>
      <c r="AG393" s="46"/>
      <c r="AH393" s="46"/>
      <c r="AI393" s="46"/>
      <c r="AJ393" s="202" t="s">
        <v>77</v>
      </c>
      <c r="AK393" s="46"/>
      <c r="AL393" s="46"/>
      <c r="AM393" s="47"/>
      <c r="AN393" s="47"/>
      <c r="AO393" s="47"/>
      <c r="AP393" s="91"/>
      <c r="AQ393" s="92">
        <v>4</v>
      </c>
      <c r="AR393" s="102">
        <f t="shared" ref="AR393:AR394" si="54">34*2</f>
        <v>68</v>
      </c>
      <c r="AS393" s="93">
        <f t="shared" si="53"/>
        <v>5.8823529411764705E-2</v>
      </c>
    </row>
    <row r="394" spans="1:45" x14ac:dyDescent="0.2">
      <c r="A394" s="291"/>
      <c r="B394" s="236"/>
      <c r="C394" s="99" t="s">
        <v>125</v>
      </c>
      <c r="D394" s="48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144" t="s">
        <v>56</v>
      </c>
      <c r="S394" s="23"/>
      <c r="T394" s="46"/>
      <c r="U394" s="46"/>
      <c r="V394" s="144" t="s">
        <v>56</v>
      </c>
      <c r="W394" s="46"/>
      <c r="X394" s="46"/>
      <c r="Y394" s="46"/>
      <c r="Z394" s="46"/>
      <c r="AA394" s="46"/>
      <c r="AB394" s="46"/>
      <c r="AC394" s="144" t="s">
        <v>56</v>
      </c>
      <c r="AD394" s="46"/>
      <c r="AE394" s="46"/>
      <c r="AF394" s="46"/>
      <c r="AG394" s="46"/>
      <c r="AH394" s="46"/>
      <c r="AI394" s="46"/>
      <c r="AJ394" s="202" t="s">
        <v>77</v>
      </c>
      <c r="AK394" s="46"/>
      <c r="AL394" s="46"/>
      <c r="AM394" s="47"/>
      <c r="AN394" s="47"/>
      <c r="AO394" s="47"/>
      <c r="AP394" s="91"/>
      <c r="AQ394" s="92">
        <v>4</v>
      </c>
      <c r="AR394" s="102">
        <f t="shared" si="54"/>
        <v>68</v>
      </c>
      <c r="AS394" s="93">
        <f t="shared" si="53"/>
        <v>5.8823529411764705E-2</v>
      </c>
    </row>
    <row r="395" spans="1:45" x14ac:dyDescent="0.2">
      <c r="A395" s="291"/>
      <c r="B395" s="235" t="s">
        <v>88</v>
      </c>
      <c r="C395" s="99" t="s">
        <v>144</v>
      </c>
      <c r="D395" s="48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144" t="s">
        <v>56</v>
      </c>
      <c r="S395" s="46"/>
      <c r="T395" s="46"/>
      <c r="U395" s="46"/>
      <c r="V395" s="46"/>
      <c r="W395" s="46"/>
      <c r="X395" s="144" t="s">
        <v>56</v>
      </c>
      <c r="Y395" s="46"/>
      <c r="Z395" s="46"/>
      <c r="AA395" s="46"/>
      <c r="AB395" s="46"/>
      <c r="AC395" s="46"/>
      <c r="AD395" s="46"/>
      <c r="AE395" s="46"/>
      <c r="AF395" s="46"/>
      <c r="AG395" s="23"/>
      <c r="AH395" s="202" t="s">
        <v>77</v>
      </c>
      <c r="AI395" s="46"/>
      <c r="AJ395" s="144" t="s">
        <v>56</v>
      </c>
      <c r="AK395" s="46"/>
      <c r="AL395" s="46"/>
      <c r="AM395" s="47"/>
      <c r="AN395" s="47"/>
      <c r="AO395" s="47"/>
      <c r="AP395" s="91"/>
      <c r="AQ395" s="92">
        <v>4</v>
      </c>
      <c r="AR395" s="102">
        <v>170</v>
      </c>
      <c r="AS395" s="93">
        <f t="shared" si="53"/>
        <v>2.3529411764705882E-2</v>
      </c>
    </row>
    <row r="396" spans="1:45" x14ac:dyDescent="0.2">
      <c r="A396" s="291"/>
      <c r="B396" s="236"/>
      <c r="C396" s="147" t="s">
        <v>143</v>
      </c>
      <c r="D396" s="48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144" t="s">
        <v>56</v>
      </c>
      <c r="S396" s="46"/>
      <c r="T396" s="46"/>
      <c r="U396" s="46"/>
      <c r="V396" s="46"/>
      <c r="W396" s="46"/>
      <c r="X396" s="154"/>
      <c r="Y396" s="46"/>
      <c r="Z396" s="46"/>
      <c r="AA396" s="46"/>
      <c r="AB396" s="46"/>
      <c r="AC396" s="46"/>
      <c r="AD396" s="46"/>
      <c r="AE396" s="46"/>
      <c r="AF396" s="46"/>
      <c r="AG396" s="23"/>
      <c r="AH396" s="202" t="s">
        <v>77</v>
      </c>
      <c r="AI396" s="46"/>
      <c r="AJ396" s="144" t="s">
        <v>56</v>
      </c>
      <c r="AK396" s="46"/>
      <c r="AL396" s="46"/>
      <c r="AM396" s="47"/>
      <c r="AN396" s="47"/>
      <c r="AO396" s="47"/>
      <c r="AP396" s="91"/>
      <c r="AQ396" s="92">
        <v>3</v>
      </c>
      <c r="AR396" s="102">
        <v>102</v>
      </c>
      <c r="AS396" s="93">
        <f t="shared" si="53"/>
        <v>2.9411764705882353E-2</v>
      </c>
    </row>
    <row r="397" spans="1:45" ht="19.5" customHeight="1" x14ac:dyDescent="0.2">
      <c r="A397" s="291"/>
      <c r="B397" s="236"/>
      <c r="C397" s="211" t="s">
        <v>146</v>
      </c>
      <c r="D397" s="8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144" t="s">
        <v>56</v>
      </c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23"/>
      <c r="AH397" s="202" t="s">
        <v>77</v>
      </c>
      <c r="AI397" s="46"/>
      <c r="AJ397" s="144" t="s">
        <v>56</v>
      </c>
      <c r="AK397" s="46"/>
      <c r="AL397" s="46"/>
      <c r="AM397" s="47"/>
      <c r="AN397" s="47"/>
      <c r="AO397" s="47"/>
      <c r="AP397" s="91"/>
      <c r="AQ397" s="92">
        <v>3</v>
      </c>
      <c r="AR397" s="102">
        <v>102</v>
      </c>
      <c r="AS397" s="93">
        <f t="shared" si="53"/>
        <v>2.9411764705882353E-2</v>
      </c>
    </row>
    <row r="398" spans="1:45" x14ac:dyDescent="0.2">
      <c r="A398" s="291"/>
      <c r="B398" s="235" t="s">
        <v>89</v>
      </c>
      <c r="C398" s="147" t="s">
        <v>143</v>
      </c>
      <c r="D398" s="86"/>
      <c r="E398" s="46"/>
      <c r="F398" s="46"/>
      <c r="G398" s="46"/>
      <c r="H398" s="46"/>
      <c r="I398" s="46"/>
      <c r="J398" s="46"/>
      <c r="K398" s="46"/>
      <c r="L398" s="70" t="s">
        <v>56</v>
      </c>
      <c r="M398" s="46"/>
      <c r="N398" s="46"/>
      <c r="O398" s="46"/>
      <c r="P398" s="46"/>
      <c r="Q398" s="46"/>
      <c r="R398" s="46"/>
      <c r="S398" s="49" t="s">
        <v>56</v>
      </c>
      <c r="T398" s="46"/>
      <c r="U398" s="46"/>
      <c r="V398" s="46"/>
      <c r="W398" s="46"/>
      <c r="X398" s="49" t="s">
        <v>56</v>
      </c>
      <c r="Y398" s="46"/>
      <c r="Z398" s="46"/>
      <c r="AA398" s="46"/>
      <c r="AB398" s="46"/>
      <c r="AC398" s="49" t="s">
        <v>56</v>
      </c>
      <c r="AD398" s="46"/>
      <c r="AE398" s="46"/>
      <c r="AF398" s="46"/>
      <c r="AG398" s="46"/>
      <c r="AH398" s="202" t="s">
        <v>77</v>
      </c>
      <c r="AI398" s="46"/>
      <c r="AJ398" s="46"/>
      <c r="AK398" s="49" t="s">
        <v>56</v>
      </c>
      <c r="AL398" s="46"/>
      <c r="AM398" s="47"/>
      <c r="AN398" s="47"/>
      <c r="AO398" s="47"/>
      <c r="AP398" s="91"/>
      <c r="AQ398" s="92">
        <v>6</v>
      </c>
      <c r="AR398" s="102">
        <v>170</v>
      </c>
      <c r="AS398" s="93">
        <f t="shared" si="53"/>
        <v>3.5294117647058823E-2</v>
      </c>
    </row>
    <row r="399" spans="1:45" x14ac:dyDescent="0.2">
      <c r="A399" s="291"/>
      <c r="B399" s="236"/>
      <c r="C399" s="211" t="s">
        <v>145</v>
      </c>
      <c r="D399" s="48"/>
      <c r="E399" s="46"/>
      <c r="F399" s="46"/>
      <c r="G399" s="46"/>
      <c r="H399" s="46"/>
      <c r="I399" s="46"/>
      <c r="J399" s="46"/>
      <c r="K399" s="46"/>
      <c r="L399" s="70" t="s">
        <v>56</v>
      </c>
      <c r="M399" s="46"/>
      <c r="N399" s="46"/>
      <c r="O399" s="46"/>
      <c r="P399" s="46"/>
      <c r="Q399" s="46"/>
      <c r="R399" s="46"/>
      <c r="S399" s="49" t="s">
        <v>56</v>
      </c>
      <c r="T399" s="46"/>
      <c r="U399" s="46"/>
      <c r="V399" s="46"/>
      <c r="W399" s="46"/>
      <c r="X399" s="46"/>
      <c r="Y399" s="46"/>
      <c r="Z399" s="46"/>
      <c r="AA399" s="46"/>
      <c r="AB399" s="46"/>
      <c r="AC399" s="49" t="s">
        <v>56</v>
      </c>
      <c r="AD399" s="46"/>
      <c r="AE399" s="46"/>
      <c r="AF399" s="46"/>
      <c r="AG399" s="46"/>
      <c r="AH399" s="202" t="s">
        <v>77</v>
      </c>
      <c r="AI399" s="129"/>
      <c r="AJ399" s="46"/>
      <c r="AK399" s="46"/>
      <c r="AL399" s="46"/>
      <c r="AM399" s="47"/>
      <c r="AN399" s="47"/>
      <c r="AO399" s="47"/>
      <c r="AP399" s="91"/>
      <c r="AQ399" s="92">
        <v>4</v>
      </c>
      <c r="AR399" s="102">
        <f t="shared" ref="AR399" si="55">34*3</f>
        <v>102</v>
      </c>
      <c r="AS399" s="93">
        <f t="shared" si="53"/>
        <v>3.9215686274509803E-2</v>
      </c>
    </row>
    <row r="400" spans="1:45" ht="14.25" customHeight="1" x14ac:dyDescent="0.2">
      <c r="A400" s="291"/>
      <c r="B400" s="235" t="s">
        <v>126</v>
      </c>
      <c r="C400" s="99" t="s">
        <v>124</v>
      </c>
      <c r="D400" s="48"/>
      <c r="E400" s="46"/>
      <c r="F400" s="46"/>
      <c r="G400" s="46"/>
      <c r="I400" s="23"/>
      <c r="J400" s="46"/>
      <c r="K400" s="58" t="s">
        <v>56</v>
      </c>
      <c r="L400" s="46"/>
      <c r="M400" s="46"/>
      <c r="N400" s="46"/>
      <c r="O400" s="70" t="s">
        <v>56</v>
      </c>
      <c r="P400" s="46"/>
      <c r="Q400" s="46"/>
      <c r="R400" s="46"/>
      <c r="S400" s="70" t="s">
        <v>56</v>
      </c>
      <c r="T400" s="46"/>
      <c r="U400" s="46"/>
      <c r="V400" s="46"/>
      <c r="W400" s="46"/>
      <c r="X400" s="70" t="s">
        <v>56</v>
      </c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184" t="s">
        <v>77</v>
      </c>
      <c r="AK400" s="46"/>
      <c r="AL400" s="46"/>
      <c r="AM400" s="47"/>
      <c r="AN400" s="47"/>
      <c r="AO400" s="47"/>
      <c r="AP400" s="91"/>
      <c r="AQ400" s="92">
        <v>5</v>
      </c>
      <c r="AR400" s="102">
        <f t="shared" ref="AR400:AR402" si="56">34*2</f>
        <v>68</v>
      </c>
      <c r="AS400" s="93">
        <f t="shared" si="53"/>
        <v>7.3529411764705885E-2</v>
      </c>
    </row>
    <row r="401" spans="1:45" x14ac:dyDescent="0.2">
      <c r="A401" s="291"/>
      <c r="B401" s="236"/>
      <c r="C401" s="211" t="s">
        <v>125</v>
      </c>
      <c r="D401" s="110"/>
      <c r="E401" s="46"/>
      <c r="F401" s="46"/>
      <c r="G401" s="46"/>
      <c r="H401" s="23"/>
      <c r="I401" s="46"/>
      <c r="J401" s="46"/>
      <c r="K401" s="58" t="s">
        <v>56</v>
      </c>
      <c r="L401" s="46"/>
      <c r="M401" s="46"/>
      <c r="N401" s="46"/>
      <c r="O401" s="70" t="s">
        <v>56</v>
      </c>
      <c r="P401" s="46"/>
      <c r="Q401" s="46"/>
      <c r="R401" s="46"/>
      <c r="S401" s="70" t="s">
        <v>56</v>
      </c>
      <c r="T401" s="46"/>
      <c r="U401" s="232"/>
      <c r="V401" s="70" t="s">
        <v>56</v>
      </c>
      <c r="W401" s="46"/>
      <c r="X401" s="46"/>
      <c r="Y401" s="70" t="s">
        <v>56</v>
      </c>
      <c r="Z401" s="46"/>
      <c r="AA401" s="46"/>
      <c r="AB401" s="46"/>
      <c r="AC401" s="46"/>
      <c r="AD401" s="46"/>
      <c r="AE401" s="70" t="s">
        <v>56</v>
      </c>
      <c r="AF401" s="46"/>
      <c r="AG401" s="46"/>
      <c r="AH401" s="46"/>
      <c r="AI401" s="46"/>
      <c r="AJ401" s="184" t="s">
        <v>77</v>
      </c>
      <c r="AK401" s="46"/>
      <c r="AL401" s="46"/>
      <c r="AM401" s="47"/>
      <c r="AN401" s="47"/>
      <c r="AO401" s="47"/>
      <c r="AP401" s="91"/>
      <c r="AQ401" s="92">
        <v>7</v>
      </c>
      <c r="AR401" s="102">
        <v>136</v>
      </c>
      <c r="AS401" s="93">
        <f t="shared" si="53"/>
        <v>5.1470588235294115E-2</v>
      </c>
    </row>
    <row r="402" spans="1:45" x14ac:dyDescent="0.2">
      <c r="A402" s="291"/>
      <c r="B402" s="235" t="s">
        <v>107</v>
      </c>
      <c r="C402" s="99" t="s">
        <v>124</v>
      </c>
      <c r="D402" s="48"/>
      <c r="E402" s="46"/>
      <c r="F402" s="46"/>
      <c r="G402" s="46"/>
      <c r="H402" s="46"/>
      <c r="I402" s="50" t="s">
        <v>56</v>
      </c>
      <c r="J402" s="46"/>
      <c r="K402" s="46"/>
      <c r="L402" s="46"/>
      <c r="M402" s="46"/>
      <c r="N402" s="46"/>
      <c r="O402" s="49" t="s">
        <v>56</v>
      </c>
      <c r="P402" s="46"/>
      <c r="Q402" s="46"/>
      <c r="R402" s="46"/>
      <c r="S402" s="46"/>
      <c r="T402" s="49" t="s">
        <v>56</v>
      </c>
      <c r="U402" s="46"/>
      <c r="V402" s="46"/>
      <c r="W402" s="46"/>
      <c r="X402" s="46"/>
      <c r="Y402" s="49" t="s">
        <v>56</v>
      </c>
      <c r="Z402" s="46"/>
      <c r="AA402" s="46"/>
      <c r="AB402" s="46"/>
      <c r="AC402" s="46"/>
      <c r="AD402" s="46"/>
      <c r="AE402" s="49" t="s">
        <v>56</v>
      </c>
      <c r="AF402" s="46"/>
      <c r="AG402" s="46"/>
      <c r="AH402" s="46"/>
      <c r="AI402" s="49" t="s">
        <v>56</v>
      </c>
      <c r="AJ402" s="47"/>
      <c r="AK402" s="46"/>
      <c r="AL402" s="46"/>
      <c r="AM402" s="47"/>
      <c r="AN402" s="47"/>
      <c r="AO402" s="47"/>
      <c r="AP402" s="91"/>
      <c r="AQ402" s="92">
        <f t="shared" si="50"/>
        <v>6</v>
      </c>
      <c r="AR402" s="102">
        <f t="shared" si="56"/>
        <v>68</v>
      </c>
      <c r="AS402" s="93">
        <f t="shared" si="53"/>
        <v>8.8235294117647065E-2</v>
      </c>
    </row>
    <row r="403" spans="1:45" x14ac:dyDescent="0.2">
      <c r="A403" s="291"/>
      <c r="B403" s="236"/>
      <c r="C403" s="99" t="s">
        <v>125</v>
      </c>
      <c r="D403" s="48"/>
      <c r="E403" s="46"/>
      <c r="F403" s="46"/>
      <c r="G403" s="46"/>
      <c r="H403" s="46"/>
      <c r="I403" s="46"/>
      <c r="J403" s="46"/>
      <c r="K403" s="46"/>
      <c r="L403" s="50" t="s">
        <v>56</v>
      </c>
      <c r="M403" s="46"/>
      <c r="N403" s="46"/>
      <c r="O403" s="46"/>
      <c r="P403" s="46"/>
      <c r="Q403" s="49" t="s">
        <v>56</v>
      </c>
      <c r="R403" s="46"/>
      <c r="S403" s="46"/>
      <c r="T403" s="90"/>
      <c r="U403" s="46"/>
      <c r="V403" s="46"/>
      <c r="W403" s="46"/>
      <c r="X403" s="46"/>
      <c r="Y403" s="49" t="s">
        <v>56</v>
      </c>
      <c r="Z403" s="46"/>
      <c r="AA403" s="46"/>
      <c r="AB403" s="46"/>
      <c r="AC403" s="46"/>
      <c r="AD403" s="49" t="s">
        <v>56</v>
      </c>
      <c r="AE403" s="46"/>
      <c r="AF403" s="49" t="s">
        <v>56</v>
      </c>
      <c r="AG403" s="46"/>
      <c r="AH403" s="46"/>
      <c r="AI403" s="47"/>
      <c r="AJ403" s="47"/>
      <c r="AK403" s="49" t="s">
        <v>56</v>
      </c>
      <c r="AL403" s="46"/>
      <c r="AM403" s="47"/>
      <c r="AN403" s="47"/>
      <c r="AO403" s="47"/>
      <c r="AP403" s="91"/>
      <c r="AQ403" s="92">
        <f t="shared" si="50"/>
        <v>6</v>
      </c>
      <c r="AR403" s="102">
        <v>102</v>
      </c>
      <c r="AS403" s="93">
        <f t="shared" si="53"/>
        <v>5.8823529411764705E-2</v>
      </c>
    </row>
    <row r="404" spans="1:45" x14ac:dyDescent="0.2">
      <c r="A404" s="291"/>
      <c r="B404" s="235" t="s">
        <v>108</v>
      </c>
      <c r="C404" s="99" t="s">
        <v>124</v>
      </c>
      <c r="D404" s="8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9" t="s">
        <v>56</v>
      </c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7"/>
      <c r="AJ404" s="47"/>
      <c r="AK404" s="49" t="s">
        <v>56</v>
      </c>
      <c r="AL404" s="90"/>
      <c r="AM404" s="47"/>
      <c r="AN404" s="47"/>
      <c r="AO404" s="47"/>
      <c r="AP404" s="91"/>
      <c r="AQ404" s="92">
        <f t="shared" si="50"/>
        <v>2</v>
      </c>
      <c r="AR404" s="102">
        <v>34</v>
      </c>
      <c r="AS404" s="93">
        <f t="shared" si="53"/>
        <v>5.8823529411764705E-2</v>
      </c>
    </row>
    <row r="405" spans="1:45" x14ac:dyDescent="0.2">
      <c r="A405" s="291"/>
      <c r="B405" s="236"/>
      <c r="C405" s="99" t="s">
        <v>125</v>
      </c>
      <c r="D405" s="48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9" t="s">
        <v>56</v>
      </c>
      <c r="V405" s="46"/>
      <c r="W405" s="46"/>
      <c r="X405" s="46"/>
      <c r="Y405" s="46"/>
      <c r="Z405" s="46"/>
      <c r="AA405" s="46"/>
      <c r="AB405" s="46"/>
      <c r="AC405" s="49" t="s">
        <v>56</v>
      </c>
      <c r="AD405" s="46"/>
      <c r="AE405" s="46"/>
      <c r="AF405" s="46"/>
      <c r="AG405" s="46"/>
      <c r="AH405" s="46"/>
      <c r="AI405" s="47"/>
      <c r="AJ405" s="47"/>
      <c r="AK405" s="46"/>
      <c r="AL405" s="117"/>
      <c r="AM405" s="47"/>
      <c r="AN405" s="47"/>
      <c r="AO405" s="47"/>
      <c r="AP405" s="91"/>
      <c r="AQ405" s="92">
        <f t="shared" si="50"/>
        <v>2</v>
      </c>
      <c r="AR405" s="102">
        <v>34</v>
      </c>
      <c r="AS405" s="93">
        <f t="shared" si="53"/>
        <v>5.8823529411764705E-2</v>
      </c>
    </row>
    <row r="406" spans="1:45" x14ac:dyDescent="0.2">
      <c r="A406" s="291"/>
      <c r="B406" s="235" t="s">
        <v>109</v>
      </c>
      <c r="C406" s="211" t="s">
        <v>124</v>
      </c>
      <c r="D406" s="48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23"/>
      <c r="AF406" s="46"/>
      <c r="AG406" s="46"/>
      <c r="AH406" s="46"/>
      <c r="AI406" s="47"/>
      <c r="AJ406" s="47"/>
      <c r="AK406" s="23"/>
      <c r="AL406" s="23"/>
      <c r="AM406" s="47"/>
      <c r="AN406" s="47"/>
      <c r="AO406" s="47"/>
      <c r="AP406" s="91"/>
      <c r="AQ406" s="92">
        <f t="shared" si="50"/>
        <v>0</v>
      </c>
      <c r="AR406" s="102">
        <f t="shared" ref="AR406" si="57">34*1</f>
        <v>34</v>
      </c>
      <c r="AS406" s="93">
        <f t="shared" si="53"/>
        <v>0</v>
      </c>
    </row>
    <row r="407" spans="1:45" x14ac:dyDescent="0.2">
      <c r="A407" s="291"/>
      <c r="B407" s="236"/>
      <c r="C407" s="211" t="s">
        <v>127</v>
      </c>
      <c r="D407" s="48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9" t="s">
        <v>56</v>
      </c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9" t="s">
        <v>56</v>
      </c>
      <c r="AF407" s="46"/>
      <c r="AG407" s="46"/>
      <c r="AH407" s="46"/>
      <c r="AI407" s="47"/>
      <c r="AJ407" s="47"/>
      <c r="AK407" s="49" t="s">
        <v>56</v>
      </c>
      <c r="AL407" s="46"/>
      <c r="AM407" s="47"/>
      <c r="AN407" s="47"/>
      <c r="AO407" s="47"/>
      <c r="AP407" s="91"/>
      <c r="AQ407" s="92">
        <f t="shared" si="50"/>
        <v>3</v>
      </c>
      <c r="AR407" s="102">
        <v>136</v>
      </c>
      <c r="AS407" s="93">
        <f t="shared" si="53"/>
        <v>2.2058823529411766E-2</v>
      </c>
    </row>
    <row r="408" spans="1:45" x14ac:dyDescent="0.2">
      <c r="A408" s="291"/>
      <c r="B408" s="235" t="s">
        <v>110</v>
      </c>
      <c r="C408" s="99" t="s">
        <v>124</v>
      </c>
      <c r="D408" s="48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9" t="s">
        <v>56</v>
      </c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9" t="s">
        <v>56</v>
      </c>
      <c r="AB408" s="46"/>
      <c r="AC408" s="46"/>
      <c r="AD408" s="46"/>
      <c r="AE408" s="46"/>
      <c r="AF408" s="46"/>
      <c r="AG408" s="46"/>
      <c r="AH408" s="184" t="s">
        <v>77</v>
      </c>
      <c r="AI408" s="129"/>
      <c r="AJ408" s="47"/>
      <c r="AK408" s="46"/>
      <c r="AL408" s="46"/>
      <c r="AM408" s="47"/>
      <c r="AN408" s="47"/>
      <c r="AO408" s="47"/>
      <c r="AP408" s="91"/>
      <c r="AQ408" s="92">
        <v>3</v>
      </c>
      <c r="AR408" s="102">
        <f t="shared" ref="AR408:AR409" si="58">34*2</f>
        <v>68</v>
      </c>
      <c r="AS408" s="93">
        <f t="shared" si="53"/>
        <v>4.4117647058823532E-2</v>
      </c>
    </row>
    <row r="409" spans="1:45" x14ac:dyDescent="0.2">
      <c r="A409" s="291"/>
      <c r="B409" s="236"/>
      <c r="C409" s="99" t="s">
        <v>127</v>
      </c>
      <c r="D409" s="48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9" t="s">
        <v>56</v>
      </c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9" t="s">
        <v>56</v>
      </c>
      <c r="AB409" s="46"/>
      <c r="AC409" s="46"/>
      <c r="AD409" s="46"/>
      <c r="AE409" s="46"/>
      <c r="AF409" s="46"/>
      <c r="AG409" s="46"/>
      <c r="AH409" s="184" t="s">
        <v>77</v>
      </c>
      <c r="AI409" s="129"/>
      <c r="AJ409" s="47"/>
      <c r="AK409" s="46"/>
      <c r="AL409" s="46"/>
      <c r="AM409" s="47"/>
      <c r="AN409" s="47"/>
      <c r="AO409" s="47"/>
      <c r="AP409" s="91"/>
      <c r="AQ409" s="92">
        <v>3</v>
      </c>
      <c r="AR409" s="102">
        <f t="shared" si="58"/>
        <v>68</v>
      </c>
      <c r="AS409" s="93">
        <f t="shared" si="53"/>
        <v>4.4117647058823532E-2</v>
      </c>
    </row>
    <row r="410" spans="1:45" x14ac:dyDescent="0.2">
      <c r="A410" s="291"/>
      <c r="B410" s="237"/>
      <c r="C410" s="99" t="s">
        <v>128</v>
      </c>
      <c r="D410" s="48"/>
      <c r="E410" s="46"/>
      <c r="F410" s="46"/>
      <c r="G410" s="46"/>
      <c r="H410" s="46"/>
      <c r="I410" s="50" t="s">
        <v>56</v>
      </c>
      <c r="J410" s="46"/>
      <c r="K410" s="46"/>
      <c r="L410" s="46"/>
      <c r="M410" s="131"/>
      <c r="N410" s="46"/>
      <c r="O410" s="49" t="s">
        <v>56</v>
      </c>
      <c r="P410" s="46"/>
      <c r="Q410" s="46"/>
      <c r="R410" s="49" t="s">
        <v>56</v>
      </c>
      <c r="S410" s="46"/>
      <c r="T410" s="46"/>
      <c r="U410" s="46"/>
      <c r="V410" s="154"/>
      <c r="W410" s="46"/>
      <c r="X410" s="49" t="s">
        <v>56</v>
      </c>
      <c r="Y410" s="46"/>
      <c r="Z410" s="46"/>
      <c r="AA410" s="46"/>
      <c r="AB410" s="46"/>
      <c r="AC410" s="49" t="s">
        <v>56</v>
      </c>
      <c r="AD410" s="46"/>
      <c r="AE410" s="46"/>
      <c r="AF410" s="46"/>
      <c r="AG410" s="46"/>
      <c r="AH410" s="184" t="s">
        <v>77</v>
      </c>
      <c r="AI410" s="47"/>
      <c r="AJ410" s="230" t="s">
        <v>56</v>
      </c>
      <c r="AK410" s="46"/>
      <c r="AL410" s="46"/>
      <c r="AM410" s="47"/>
      <c r="AN410" s="47"/>
      <c r="AO410" s="47"/>
      <c r="AP410" s="91"/>
      <c r="AQ410" s="92">
        <v>7</v>
      </c>
      <c r="AR410" s="102">
        <v>170</v>
      </c>
      <c r="AS410" s="93">
        <f t="shared" si="53"/>
        <v>4.1176470588235294E-2</v>
      </c>
    </row>
    <row r="411" spans="1:45" x14ac:dyDescent="0.2">
      <c r="A411" s="291"/>
      <c r="B411" s="287" t="s">
        <v>116</v>
      </c>
      <c r="C411" s="99" t="s">
        <v>124</v>
      </c>
      <c r="D411" s="48"/>
      <c r="E411" s="46"/>
      <c r="F411" s="46"/>
      <c r="G411" s="46"/>
      <c r="H411" s="46"/>
      <c r="I411" s="46"/>
      <c r="J411" s="46"/>
      <c r="K411" s="46"/>
      <c r="L411" s="46"/>
      <c r="M411" s="136"/>
      <c r="N411" s="49" t="s">
        <v>56</v>
      </c>
      <c r="O411" s="46"/>
      <c r="P411" s="46"/>
      <c r="Q411" s="46"/>
      <c r="R411" s="46"/>
      <c r="S411" s="46"/>
      <c r="T411" s="46"/>
      <c r="U411" s="154"/>
      <c r="V411" s="46"/>
      <c r="W411" s="46"/>
      <c r="X411" s="46"/>
      <c r="Y411" s="46"/>
      <c r="Z411" s="46"/>
      <c r="AA411" s="46"/>
      <c r="AB411" s="49" t="s">
        <v>56</v>
      </c>
      <c r="AC411" s="46"/>
      <c r="AD411" s="46"/>
      <c r="AE411" s="46"/>
      <c r="AF411" s="46"/>
      <c r="AG411" s="46"/>
      <c r="AH411" s="184" t="s">
        <v>77</v>
      </c>
      <c r="AI411" s="47"/>
      <c r="AJ411" s="47"/>
      <c r="AK411" s="46"/>
      <c r="AL411" s="46"/>
      <c r="AM411" s="47"/>
      <c r="AN411" s="47"/>
      <c r="AO411" s="47"/>
      <c r="AP411" s="91"/>
      <c r="AQ411" s="92">
        <v>3</v>
      </c>
      <c r="AR411" s="102">
        <f t="shared" ref="AR411:AR414" si="59">34*1</f>
        <v>34</v>
      </c>
      <c r="AS411" s="93">
        <f t="shared" si="53"/>
        <v>8.8235294117647065E-2</v>
      </c>
    </row>
    <row r="412" spans="1:45" x14ac:dyDescent="0.2">
      <c r="A412" s="291"/>
      <c r="B412" s="287"/>
      <c r="C412" s="99" t="s">
        <v>125</v>
      </c>
      <c r="D412" s="48"/>
      <c r="E412" s="46"/>
      <c r="F412" s="46"/>
      <c r="G412" s="46"/>
      <c r="H412" s="46"/>
      <c r="I412" s="46"/>
      <c r="J412" s="46"/>
      <c r="K412" s="46"/>
      <c r="L412" s="46"/>
      <c r="M412" s="136"/>
      <c r="N412" s="49" t="s">
        <v>56</v>
      </c>
      <c r="O412" s="46"/>
      <c r="P412" s="46"/>
      <c r="Q412" s="46"/>
      <c r="R412" s="46"/>
      <c r="S412" s="46"/>
      <c r="T412" s="46"/>
      <c r="U412" s="154"/>
      <c r="V412" s="46"/>
      <c r="W412" s="46"/>
      <c r="X412" s="46"/>
      <c r="Y412" s="46"/>
      <c r="Z412" s="46"/>
      <c r="AA412" s="46"/>
      <c r="AB412" s="49" t="s">
        <v>56</v>
      </c>
      <c r="AC412" s="46"/>
      <c r="AD412" s="46"/>
      <c r="AE412" s="46"/>
      <c r="AF412" s="46"/>
      <c r="AG412" s="46"/>
      <c r="AH412" s="184" t="s">
        <v>77</v>
      </c>
      <c r="AI412" s="47"/>
      <c r="AJ412" s="47"/>
      <c r="AK412" s="46"/>
      <c r="AL412" s="46"/>
      <c r="AM412" s="47"/>
      <c r="AN412" s="47"/>
      <c r="AO412" s="47"/>
      <c r="AP412" s="91"/>
      <c r="AQ412" s="92">
        <v>3</v>
      </c>
      <c r="AR412" s="102">
        <f t="shared" si="59"/>
        <v>34</v>
      </c>
      <c r="AS412" s="93">
        <f t="shared" si="53"/>
        <v>8.8235294117647065E-2</v>
      </c>
    </row>
    <row r="413" spans="1:45" x14ac:dyDescent="0.2">
      <c r="A413" s="291"/>
      <c r="B413" s="287" t="s">
        <v>92</v>
      </c>
      <c r="C413" s="99" t="s">
        <v>124</v>
      </c>
      <c r="D413" s="48"/>
      <c r="E413" s="46"/>
      <c r="F413" s="46"/>
      <c r="G413" s="46"/>
      <c r="H413" s="46"/>
      <c r="I413" s="46"/>
      <c r="J413" s="46"/>
      <c r="K413" s="49" t="s">
        <v>56</v>
      </c>
      <c r="L413" s="46"/>
      <c r="M413" s="136"/>
      <c r="N413" s="46"/>
      <c r="O413" s="46"/>
      <c r="P413" s="46"/>
      <c r="Q413" s="46"/>
      <c r="R413" s="154"/>
      <c r="S413" s="46"/>
      <c r="T413" s="46"/>
      <c r="U413" s="46"/>
      <c r="V413" s="46"/>
      <c r="W413" s="46"/>
      <c r="X413" s="49" t="s">
        <v>56</v>
      </c>
      <c r="Y413" s="46"/>
      <c r="Z413" s="46"/>
      <c r="AA413" s="46"/>
      <c r="AB413" s="46"/>
      <c r="AC413" s="46"/>
      <c r="AD413" s="46"/>
      <c r="AE413" s="46"/>
      <c r="AF413" s="129"/>
      <c r="AG413" s="46"/>
      <c r="AH413" s="184" t="s">
        <v>77</v>
      </c>
      <c r="AI413" s="47"/>
      <c r="AJ413" s="47"/>
      <c r="AK413" s="46"/>
      <c r="AL413" s="46"/>
      <c r="AM413" s="47"/>
      <c r="AN413" s="47"/>
      <c r="AO413" s="47"/>
      <c r="AP413" s="91"/>
      <c r="AQ413" s="92">
        <v>3</v>
      </c>
      <c r="AR413" s="102">
        <f t="shared" si="59"/>
        <v>34</v>
      </c>
      <c r="AS413" s="93">
        <f t="shared" si="53"/>
        <v>8.8235294117647065E-2</v>
      </c>
    </row>
    <row r="414" spans="1:45" x14ac:dyDescent="0.2">
      <c r="A414" s="291"/>
      <c r="B414" s="287"/>
      <c r="C414" s="99" t="s">
        <v>125</v>
      </c>
      <c r="D414" s="48"/>
      <c r="E414" s="46"/>
      <c r="F414" s="46"/>
      <c r="G414" s="46"/>
      <c r="H414" s="46"/>
      <c r="I414" s="46"/>
      <c r="J414" s="46"/>
      <c r="K414" s="49" t="s">
        <v>56</v>
      </c>
      <c r="L414" s="46"/>
      <c r="M414" s="136"/>
      <c r="N414" s="46"/>
      <c r="O414" s="46"/>
      <c r="P414" s="46"/>
      <c r="Q414" s="46"/>
      <c r="R414" s="154"/>
      <c r="S414" s="46"/>
      <c r="T414" s="46"/>
      <c r="U414" s="46"/>
      <c r="V414" s="46"/>
      <c r="W414" s="46"/>
      <c r="X414" s="49" t="s">
        <v>56</v>
      </c>
      <c r="Y414" s="46"/>
      <c r="Z414" s="46"/>
      <c r="AA414" s="46"/>
      <c r="AB414" s="46"/>
      <c r="AC414" s="46"/>
      <c r="AD414" s="46"/>
      <c r="AE414" s="46"/>
      <c r="AF414" s="129"/>
      <c r="AG414" s="46"/>
      <c r="AH414" s="184" t="s">
        <v>77</v>
      </c>
      <c r="AI414" s="47"/>
      <c r="AJ414" s="47"/>
      <c r="AK414" s="46"/>
      <c r="AL414" s="46"/>
      <c r="AM414" s="47"/>
      <c r="AN414" s="47"/>
      <c r="AO414" s="47"/>
      <c r="AP414" s="91"/>
      <c r="AQ414" s="92">
        <v>3</v>
      </c>
      <c r="AR414" s="102">
        <f t="shared" si="59"/>
        <v>34</v>
      </c>
      <c r="AS414" s="93">
        <f t="shared" si="53"/>
        <v>8.8235294117647065E-2</v>
      </c>
    </row>
    <row r="415" spans="1:45" x14ac:dyDescent="0.2">
      <c r="A415" s="291"/>
      <c r="B415" s="235" t="s">
        <v>90</v>
      </c>
      <c r="C415" s="99" t="s">
        <v>124</v>
      </c>
      <c r="D415" s="48"/>
      <c r="E415" s="46"/>
      <c r="F415" s="46"/>
      <c r="G415" s="46"/>
      <c r="H415" s="46"/>
      <c r="I415" s="46"/>
      <c r="J415" s="49" t="s">
        <v>56</v>
      </c>
      <c r="K415" s="46"/>
      <c r="L415" s="46"/>
      <c r="M415" s="129"/>
      <c r="N415" s="49" t="s">
        <v>56</v>
      </c>
      <c r="O415" s="46"/>
      <c r="P415" s="46"/>
      <c r="Q415" s="46"/>
      <c r="R415" s="46"/>
      <c r="S415" s="46"/>
      <c r="T415" s="49" t="s">
        <v>56</v>
      </c>
      <c r="U415" s="46"/>
      <c r="V415" s="46"/>
      <c r="W415" s="46"/>
      <c r="X415" s="46"/>
      <c r="Y415" s="46"/>
      <c r="Z415" s="46"/>
      <c r="AA415" s="46"/>
      <c r="AB415" s="46"/>
      <c r="AC415" s="46"/>
      <c r="AD415" s="49" t="s">
        <v>56</v>
      </c>
      <c r="AE415" s="46"/>
      <c r="AF415" s="46"/>
      <c r="AG415" s="46"/>
      <c r="AH415" s="223" t="s">
        <v>77</v>
      </c>
      <c r="AI415" s="47"/>
      <c r="AJ415" s="47"/>
      <c r="AK415" s="46"/>
      <c r="AL415" s="129"/>
      <c r="AM415" s="47"/>
      <c r="AN415" s="47"/>
      <c r="AO415" s="47"/>
      <c r="AP415" s="91"/>
      <c r="AQ415" s="92">
        <v>4</v>
      </c>
      <c r="AR415" s="102">
        <f t="shared" ref="AR415:AR416" si="60">34*2</f>
        <v>68</v>
      </c>
      <c r="AS415" s="93">
        <f t="shared" si="53"/>
        <v>5.8823529411764705E-2</v>
      </c>
    </row>
    <row r="416" spans="1:45" x14ac:dyDescent="0.2">
      <c r="A416" s="291"/>
      <c r="B416" s="236"/>
      <c r="C416" s="99" t="s">
        <v>125</v>
      </c>
      <c r="D416" s="48"/>
      <c r="E416" s="46"/>
      <c r="F416" s="46"/>
      <c r="G416" s="46"/>
      <c r="H416" s="46"/>
      <c r="I416" s="46"/>
      <c r="J416" s="49" t="s">
        <v>56</v>
      </c>
      <c r="K416" s="46"/>
      <c r="L416" s="46"/>
      <c r="M416" s="129"/>
      <c r="N416" s="49" t="s">
        <v>56</v>
      </c>
      <c r="O416" s="46"/>
      <c r="P416" s="46"/>
      <c r="Q416" s="46"/>
      <c r="R416" s="46"/>
      <c r="S416" s="46"/>
      <c r="T416" s="49" t="s">
        <v>56</v>
      </c>
      <c r="U416" s="46"/>
      <c r="V416" s="46"/>
      <c r="W416" s="46"/>
      <c r="X416" s="46"/>
      <c r="Y416" s="46"/>
      <c r="Z416" s="46"/>
      <c r="AA416" s="46"/>
      <c r="AB416" s="46"/>
      <c r="AC416" s="46"/>
      <c r="AD416" s="49" t="s">
        <v>56</v>
      </c>
      <c r="AE416" s="46"/>
      <c r="AF416" s="46"/>
      <c r="AG416" s="46"/>
      <c r="AH416" s="223" t="s">
        <v>77</v>
      </c>
      <c r="AI416" s="47"/>
      <c r="AJ416" s="47"/>
      <c r="AK416" s="46"/>
      <c r="AL416" s="129"/>
      <c r="AM416" s="47"/>
      <c r="AN416" s="47"/>
      <c r="AO416" s="47"/>
      <c r="AP416" s="91"/>
      <c r="AQ416" s="92">
        <f t="shared" si="50"/>
        <v>4</v>
      </c>
      <c r="AR416" s="102">
        <f t="shared" si="60"/>
        <v>68</v>
      </c>
      <c r="AS416" s="93">
        <f t="shared" si="53"/>
        <v>5.8823529411764705E-2</v>
      </c>
    </row>
    <row r="417" spans="1:45" x14ac:dyDescent="0.2">
      <c r="A417" s="291"/>
      <c r="B417" s="235" t="s">
        <v>122</v>
      </c>
      <c r="C417" s="99" t="s">
        <v>124</v>
      </c>
      <c r="D417" s="48"/>
      <c r="E417" s="46"/>
      <c r="F417" s="46"/>
      <c r="G417" s="46"/>
      <c r="H417" s="46"/>
      <c r="I417" s="46"/>
      <c r="J417" s="46"/>
      <c r="K417" s="46"/>
      <c r="L417" s="46"/>
      <c r="M417" s="46"/>
      <c r="N417" s="49" t="s">
        <v>56</v>
      </c>
      <c r="O417" s="46"/>
      <c r="P417" s="46"/>
      <c r="Q417" s="46"/>
      <c r="R417" s="23"/>
      <c r="S417" s="49" t="s">
        <v>56</v>
      </c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223" t="s">
        <v>77</v>
      </c>
      <c r="AI417" s="47"/>
      <c r="AJ417" s="47"/>
      <c r="AK417" s="49" t="s">
        <v>56</v>
      </c>
      <c r="AL417" s="46"/>
      <c r="AM417" s="47"/>
      <c r="AN417" s="47"/>
      <c r="AO417" s="47"/>
      <c r="AP417" s="91"/>
      <c r="AQ417" s="92">
        <v>4</v>
      </c>
      <c r="AR417" s="102">
        <f t="shared" ref="AR417" si="61">34*4</f>
        <v>136</v>
      </c>
      <c r="AS417" s="93">
        <f t="shared" si="53"/>
        <v>2.9411764705882353E-2</v>
      </c>
    </row>
    <row r="418" spans="1:45" x14ac:dyDescent="0.2">
      <c r="A418" s="291"/>
      <c r="B418" s="236"/>
      <c r="C418" s="99" t="s">
        <v>125</v>
      </c>
      <c r="D418" s="48"/>
      <c r="E418" s="46"/>
      <c r="F418" s="46"/>
      <c r="G418" s="46"/>
      <c r="H418" s="46"/>
      <c r="I418" s="46"/>
      <c r="J418" s="46"/>
      <c r="K418" s="46"/>
      <c r="L418" s="46"/>
      <c r="M418" s="23"/>
      <c r="N418" s="46"/>
      <c r="O418" s="46"/>
      <c r="P418" s="46"/>
      <c r="Q418" s="46"/>
      <c r="R418" s="46"/>
      <c r="S418" s="46"/>
      <c r="T418" s="46"/>
      <c r="U418" s="129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223" t="s">
        <v>77</v>
      </c>
      <c r="AI418" s="129"/>
      <c r="AJ418" s="47"/>
      <c r="AK418" s="46"/>
      <c r="AL418" s="46"/>
      <c r="AM418" s="47"/>
      <c r="AN418" s="47"/>
      <c r="AO418" s="47"/>
      <c r="AP418" s="91"/>
      <c r="AQ418" s="92">
        <v>1</v>
      </c>
      <c r="AR418" s="102">
        <v>68</v>
      </c>
      <c r="AS418" s="93">
        <f t="shared" si="53"/>
        <v>1.4705882352941176E-2</v>
      </c>
    </row>
    <row r="419" spans="1:45" x14ac:dyDescent="0.2">
      <c r="A419" s="291"/>
      <c r="B419" s="287" t="s">
        <v>91</v>
      </c>
      <c r="C419" s="99" t="s">
        <v>124</v>
      </c>
      <c r="D419" s="48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223" t="s">
        <v>77</v>
      </c>
      <c r="AI419" s="47"/>
      <c r="AJ419" s="47"/>
      <c r="AK419" s="46"/>
      <c r="AL419" s="46"/>
      <c r="AM419" s="47"/>
      <c r="AN419" s="47"/>
      <c r="AO419" s="47"/>
      <c r="AP419" s="91"/>
      <c r="AQ419" s="92">
        <v>1</v>
      </c>
      <c r="AR419" s="102">
        <f t="shared" ref="AR419:AR420" si="62">34*1</f>
        <v>34</v>
      </c>
      <c r="AS419" s="93">
        <f t="shared" si="53"/>
        <v>2.9411764705882353E-2</v>
      </c>
    </row>
    <row r="420" spans="1:45" x14ac:dyDescent="0.2">
      <c r="A420" s="291"/>
      <c r="B420" s="287"/>
      <c r="C420" s="99" t="s">
        <v>125</v>
      </c>
      <c r="D420" s="48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223" t="s">
        <v>77</v>
      </c>
      <c r="AI420" s="47"/>
      <c r="AJ420" s="47"/>
      <c r="AK420" s="46"/>
      <c r="AL420" s="46"/>
      <c r="AM420" s="47"/>
      <c r="AN420" s="47"/>
      <c r="AO420" s="47"/>
      <c r="AP420" s="91"/>
      <c r="AQ420" s="92">
        <v>1</v>
      </c>
      <c r="AR420" s="102">
        <f t="shared" si="62"/>
        <v>34</v>
      </c>
      <c r="AS420" s="93">
        <f t="shared" si="53"/>
        <v>2.9411764705882353E-2</v>
      </c>
    </row>
    <row r="421" spans="1:45" ht="23.25" customHeight="1" x14ac:dyDescent="0.2">
      <c r="A421" s="52"/>
      <c r="B421" s="69"/>
      <c r="C421" s="69"/>
      <c r="D421" s="69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2"/>
      <c r="AN421" s="52"/>
      <c r="AO421" s="52"/>
      <c r="AP421" s="52"/>
      <c r="AQ421" s="52"/>
      <c r="AR421" s="52"/>
      <c r="AS421" s="52"/>
    </row>
    <row r="422" spans="1:45" ht="124.5" customHeight="1" x14ac:dyDescent="0.2">
      <c r="A422" s="294" t="s">
        <v>129</v>
      </c>
      <c r="B422" s="295"/>
      <c r="C422" s="295"/>
      <c r="D422" s="296"/>
      <c r="E422" s="249" t="s">
        <v>24</v>
      </c>
      <c r="F422" s="249"/>
      <c r="G422" s="249"/>
      <c r="H422" s="249"/>
      <c r="I422" s="249"/>
      <c r="J422" s="249"/>
      <c r="K422" s="249"/>
      <c r="L422" s="249"/>
      <c r="M422" s="249"/>
      <c r="N422" s="249"/>
      <c r="O422" s="249"/>
      <c r="P422" s="249"/>
      <c r="Q422" s="249"/>
      <c r="R422" s="249"/>
      <c r="S422" s="249"/>
      <c r="T422" s="249"/>
      <c r="U422" s="249"/>
      <c r="V422" s="249"/>
      <c r="W422" s="249"/>
      <c r="X422" s="249"/>
      <c r="Y422" s="249"/>
      <c r="Z422" s="249"/>
      <c r="AA422" s="249"/>
      <c r="AB422" s="249"/>
      <c r="AC422" s="249"/>
      <c r="AD422" s="249"/>
      <c r="AE422" s="249"/>
      <c r="AF422" s="249"/>
      <c r="AG422" s="249"/>
      <c r="AH422" s="249"/>
      <c r="AI422" s="249"/>
      <c r="AJ422" s="249"/>
      <c r="AK422" s="249"/>
      <c r="AL422" s="249"/>
      <c r="AM422" s="249"/>
      <c r="AN422" s="249"/>
      <c r="AO422" s="249"/>
      <c r="AP422" s="249"/>
      <c r="AQ422" s="311" t="s">
        <v>25</v>
      </c>
      <c r="AR422" s="311" t="s">
        <v>26</v>
      </c>
      <c r="AS422" s="312" t="s">
        <v>27</v>
      </c>
    </row>
    <row r="423" spans="1:45" ht="12" customHeight="1" x14ac:dyDescent="0.2">
      <c r="A423" s="283" t="s">
        <v>28</v>
      </c>
      <c r="B423" s="305"/>
      <c r="C423" s="284"/>
      <c r="D423" s="37" t="s">
        <v>30</v>
      </c>
      <c r="E423" s="287" t="s">
        <v>31</v>
      </c>
      <c r="F423" s="287"/>
      <c r="G423" s="287"/>
      <c r="H423" s="287"/>
      <c r="I423" s="287" t="s">
        <v>32</v>
      </c>
      <c r="J423" s="287"/>
      <c r="K423" s="287"/>
      <c r="L423" s="287"/>
      <c r="M423" s="287" t="s">
        <v>33</v>
      </c>
      <c r="N423" s="287"/>
      <c r="O423" s="287"/>
      <c r="P423" s="287"/>
      <c r="Q423" s="287" t="s">
        <v>34</v>
      </c>
      <c r="R423" s="287"/>
      <c r="S423" s="287"/>
      <c r="T423" s="287"/>
      <c r="U423" s="287" t="s">
        <v>35</v>
      </c>
      <c r="V423" s="287"/>
      <c r="W423" s="287"/>
      <c r="X423" s="287" t="s">
        <v>36</v>
      </c>
      <c r="Y423" s="287"/>
      <c r="Z423" s="287"/>
      <c r="AA423" s="287"/>
      <c r="AB423" s="287" t="s">
        <v>37</v>
      </c>
      <c r="AC423" s="287"/>
      <c r="AD423" s="287"/>
      <c r="AE423" s="287" t="s">
        <v>38</v>
      </c>
      <c r="AF423" s="287"/>
      <c r="AG423" s="287"/>
      <c r="AH423" s="287"/>
      <c r="AI423" s="287"/>
      <c r="AJ423" s="287" t="s">
        <v>39</v>
      </c>
      <c r="AK423" s="287"/>
      <c r="AL423" s="287"/>
      <c r="AM423" s="287" t="s">
        <v>40</v>
      </c>
      <c r="AN423" s="287"/>
      <c r="AO423" s="287"/>
      <c r="AP423" s="287"/>
      <c r="AQ423" s="311"/>
      <c r="AR423" s="311"/>
      <c r="AS423" s="312"/>
    </row>
    <row r="424" spans="1:45" ht="14.25" customHeight="1" x14ac:dyDescent="0.2">
      <c r="A424" s="285"/>
      <c r="B424" s="306"/>
      <c r="C424" s="286"/>
      <c r="D424" s="37" t="s">
        <v>41</v>
      </c>
      <c r="E424" s="41">
        <v>1</v>
      </c>
      <c r="F424" s="41">
        <v>2</v>
      </c>
      <c r="G424" s="41">
        <v>3</v>
      </c>
      <c r="H424" s="41">
        <v>4</v>
      </c>
      <c r="I424" s="41">
        <v>5</v>
      </c>
      <c r="J424" s="41">
        <v>6</v>
      </c>
      <c r="K424" s="41">
        <v>7</v>
      </c>
      <c r="L424" s="41">
        <v>8</v>
      </c>
      <c r="M424" s="41">
        <v>9</v>
      </c>
      <c r="N424" s="41">
        <v>10</v>
      </c>
      <c r="O424" s="41">
        <v>11</v>
      </c>
      <c r="P424" s="41">
        <v>12</v>
      </c>
      <c r="Q424" s="41">
        <v>13</v>
      </c>
      <c r="R424" s="41">
        <v>14</v>
      </c>
      <c r="S424" s="41">
        <v>15</v>
      </c>
      <c r="T424" s="41">
        <v>16</v>
      </c>
      <c r="U424" s="41">
        <v>17</v>
      </c>
      <c r="V424" s="41">
        <v>18</v>
      </c>
      <c r="W424" s="41">
        <v>19</v>
      </c>
      <c r="X424" s="41">
        <v>20</v>
      </c>
      <c r="Y424" s="41">
        <v>21</v>
      </c>
      <c r="Z424" s="41">
        <v>22</v>
      </c>
      <c r="AA424" s="41">
        <v>23</v>
      </c>
      <c r="AB424" s="41">
        <v>24</v>
      </c>
      <c r="AC424" s="41">
        <v>25</v>
      </c>
      <c r="AD424" s="41">
        <v>26</v>
      </c>
      <c r="AE424" s="41">
        <v>27</v>
      </c>
      <c r="AF424" s="41">
        <v>28</v>
      </c>
      <c r="AG424" s="41">
        <v>29</v>
      </c>
      <c r="AH424" s="41">
        <v>30</v>
      </c>
      <c r="AI424" s="41">
        <v>31</v>
      </c>
      <c r="AJ424" s="41">
        <v>32</v>
      </c>
      <c r="AK424" s="41">
        <v>33</v>
      </c>
      <c r="AL424" s="41">
        <v>34</v>
      </c>
      <c r="AM424" s="41">
        <v>35</v>
      </c>
      <c r="AN424" s="41">
        <v>36</v>
      </c>
      <c r="AO424" s="41">
        <v>37</v>
      </c>
      <c r="AP424" s="41">
        <v>38</v>
      </c>
      <c r="AQ424" s="301"/>
      <c r="AR424" s="301"/>
      <c r="AS424" s="312"/>
    </row>
    <row r="425" spans="1:45" ht="25.5" customHeight="1" x14ac:dyDescent="0.2">
      <c r="A425" s="291" t="s">
        <v>54</v>
      </c>
      <c r="B425" s="235" t="s">
        <v>43</v>
      </c>
      <c r="C425" s="99" t="s">
        <v>130</v>
      </c>
      <c r="D425" s="48"/>
      <c r="E425" s="46"/>
      <c r="F425" s="46"/>
      <c r="G425" s="46"/>
      <c r="H425" s="46"/>
      <c r="I425" s="46"/>
      <c r="J425" s="46"/>
      <c r="K425" s="46"/>
      <c r="L425" s="49" t="s">
        <v>56</v>
      </c>
      <c r="M425" s="46"/>
      <c r="N425" s="46"/>
      <c r="O425" s="46"/>
      <c r="P425" s="46"/>
      <c r="Q425" s="315" t="s">
        <v>131</v>
      </c>
      <c r="R425" s="46"/>
      <c r="S425" s="23"/>
      <c r="T425" s="49" t="s">
        <v>56</v>
      </c>
      <c r="U425" s="46"/>
      <c r="V425" s="46"/>
      <c r="W425" s="46"/>
      <c r="X425" s="46"/>
      <c r="Y425" s="46"/>
      <c r="Z425" s="46"/>
      <c r="AA425" s="46"/>
      <c r="AB425" s="49" t="s">
        <v>56</v>
      </c>
      <c r="AC425" s="46"/>
      <c r="AD425" s="46"/>
      <c r="AE425" s="46"/>
      <c r="AF425" s="46"/>
      <c r="AG425" s="46"/>
      <c r="AH425" s="49" t="s">
        <v>56</v>
      </c>
      <c r="AI425" s="46"/>
      <c r="AJ425" s="46"/>
      <c r="AK425" s="46"/>
      <c r="AL425" s="46"/>
      <c r="AM425" s="47"/>
      <c r="AN425" s="47"/>
      <c r="AO425" s="47"/>
      <c r="AP425" s="91"/>
      <c r="AQ425" s="92">
        <v>5</v>
      </c>
      <c r="AR425" s="92">
        <f t="shared" ref="AR425:AR427" si="63">34*2</f>
        <v>68</v>
      </c>
      <c r="AS425" s="231">
        <f t="shared" si="53"/>
        <v>7.3529411764705885E-2</v>
      </c>
    </row>
    <row r="426" spans="1:45" x14ac:dyDescent="0.2">
      <c r="A426" s="291"/>
      <c r="B426" s="236"/>
      <c r="C426" s="99" t="s">
        <v>132</v>
      </c>
      <c r="D426" s="48"/>
      <c r="E426" s="46"/>
      <c r="F426" s="46"/>
      <c r="G426" s="46"/>
      <c r="H426" s="46"/>
      <c r="I426" s="46"/>
      <c r="J426" s="46"/>
      <c r="K426" s="46"/>
      <c r="L426" s="49" t="s">
        <v>56</v>
      </c>
      <c r="M426" s="46"/>
      <c r="N426" s="46"/>
      <c r="O426" s="46"/>
      <c r="P426" s="46"/>
      <c r="Q426" s="315"/>
      <c r="R426" s="46"/>
      <c r="S426" s="23"/>
      <c r="T426" s="49" t="s">
        <v>56</v>
      </c>
      <c r="U426" s="46"/>
      <c r="V426" s="46"/>
      <c r="W426" s="46"/>
      <c r="X426" s="46"/>
      <c r="Y426" s="46"/>
      <c r="Z426" s="46"/>
      <c r="AA426" s="46"/>
      <c r="AB426" s="49" t="s">
        <v>56</v>
      </c>
      <c r="AC426" s="46"/>
      <c r="AD426" s="46"/>
      <c r="AE426" s="46"/>
      <c r="AF426" s="46"/>
      <c r="AG426" s="46"/>
      <c r="AH426" s="49" t="s">
        <v>56</v>
      </c>
      <c r="AI426" s="46"/>
      <c r="AJ426" s="46"/>
      <c r="AK426" s="46"/>
      <c r="AL426" s="46"/>
      <c r="AM426" s="47"/>
      <c r="AN426" s="47"/>
      <c r="AO426" s="47"/>
      <c r="AP426" s="91"/>
      <c r="AQ426" s="92">
        <v>5</v>
      </c>
      <c r="AR426" s="102">
        <f t="shared" si="63"/>
        <v>68</v>
      </c>
      <c r="AS426" s="93">
        <f t="shared" si="53"/>
        <v>7.3529411764705885E-2</v>
      </c>
    </row>
    <row r="427" spans="1:45" x14ac:dyDescent="0.2">
      <c r="A427" s="291"/>
      <c r="B427" s="237"/>
      <c r="C427" s="99" t="s">
        <v>133</v>
      </c>
      <c r="D427" s="48"/>
      <c r="E427" s="46"/>
      <c r="F427" s="46"/>
      <c r="G427" s="46"/>
      <c r="H427" s="46"/>
      <c r="I427" s="46"/>
      <c r="J427" s="46"/>
      <c r="K427" s="46"/>
      <c r="L427" s="49" t="s">
        <v>56</v>
      </c>
      <c r="M427" s="46"/>
      <c r="N427" s="46"/>
      <c r="O427" s="46"/>
      <c r="P427" s="46"/>
      <c r="Q427" s="315"/>
      <c r="R427" s="46"/>
      <c r="S427" s="23"/>
      <c r="T427" s="49" t="s">
        <v>56</v>
      </c>
      <c r="U427" s="46"/>
      <c r="V427" s="46"/>
      <c r="W427" s="46"/>
      <c r="X427" s="46"/>
      <c r="Y427" s="46"/>
      <c r="Z427" s="46"/>
      <c r="AA427" s="46"/>
      <c r="AB427" s="49" t="s">
        <v>56</v>
      </c>
      <c r="AC427" s="46"/>
      <c r="AD427" s="46"/>
      <c r="AE427" s="46"/>
      <c r="AF427" s="46"/>
      <c r="AG427" s="46"/>
      <c r="AH427" s="49" t="s">
        <v>56</v>
      </c>
      <c r="AI427" s="46"/>
      <c r="AJ427" s="46"/>
      <c r="AK427" s="46"/>
      <c r="AL427" s="46"/>
      <c r="AM427" s="47"/>
      <c r="AN427" s="47"/>
      <c r="AO427" s="47"/>
      <c r="AP427" s="91"/>
      <c r="AQ427" s="92">
        <v>5</v>
      </c>
      <c r="AR427" s="102">
        <f t="shared" si="63"/>
        <v>68</v>
      </c>
      <c r="AS427" s="93">
        <f t="shared" si="53"/>
        <v>7.3529411764705885E-2</v>
      </c>
    </row>
    <row r="428" spans="1:45" x14ac:dyDescent="0.2">
      <c r="A428" s="291"/>
      <c r="B428" s="235" t="s">
        <v>88</v>
      </c>
      <c r="C428" s="99" t="s">
        <v>130</v>
      </c>
      <c r="D428" s="48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9" t="s">
        <v>56</v>
      </c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9" t="s">
        <v>56</v>
      </c>
      <c r="AJ428" s="46"/>
      <c r="AK428" s="46"/>
      <c r="AL428" s="46"/>
      <c r="AM428" s="47"/>
      <c r="AN428" s="47"/>
      <c r="AO428" s="47"/>
      <c r="AP428" s="91"/>
      <c r="AQ428" s="92">
        <f t="shared" ref="AQ428:AQ466" si="64">COUNTIF(E428:AP428,"КР")</f>
        <v>2</v>
      </c>
      <c r="AR428" s="102">
        <f t="shared" ref="AR428:AR433" si="65">34*3</f>
        <v>102</v>
      </c>
      <c r="AS428" s="93">
        <f t="shared" ref="AS428:AS466" si="66">AQ428/AR428</f>
        <v>1.9607843137254902E-2</v>
      </c>
    </row>
    <row r="429" spans="1:45" x14ac:dyDescent="0.2">
      <c r="A429" s="291"/>
      <c r="B429" s="236"/>
      <c r="C429" s="99" t="s">
        <v>132</v>
      </c>
      <c r="D429" s="8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9" t="s">
        <v>56</v>
      </c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9" t="s">
        <v>56</v>
      </c>
      <c r="AJ429" s="46"/>
      <c r="AK429" s="46"/>
      <c r="AL429" s="46"/>
      <c r="AM429" s="47"/>
      <c r="AN429" s="47"/>
      <c r="AO429" s="47"/>
      <c r="AP429" s="91"/>
      <c r="AQ429" s="92">
        <f t="shared" si="64"/>
        <v>2</v>
      </c>
      <c r="AR429" s="102">
        <f t="shared" si="65"/>
        <v>102</v>
      </c>
      <c r="AS429" s="93">
        <f t="shared" si="66"/>
        <v>1.9607843137254902E-2</v>
      </c>
    </row>
    <row r="430" spans="1:45" x14ac:dyDescent="0.2">
      <c r="A430" s="291"/>
      <c r="B430" s="237"/>
      <c r="C430" s="99" t="s">
        <v>133</v>
      </c>
      <c r="D430" s="48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9" t="s">
        <v>56</v>
      </c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9" t="s">
        <v>56</v>
      </c>
      <c r="AJ430" s="46"/>
      <c r="AK430" s="46"/>
      <c r="AL430" s="46"/>
      <c r="AM430" s="47"/>
      <c r="AN430" s="47"/>
      <c r="AO430" s="47"/>
      <c r="AP430" s="91"/>
      <c r="AQ430" s="92">
        <f t="shared" si="64"/>
        <v>2</v>
      </c>
      <c r="AR430" s="102">
        <f t="shared" si="65"/>
        <v>102</v>
      </c>
      <c r="AS430" s="93">
        <f t="shared" si="66"/>
        <v>1.9607843137254902E-2</v>
      </c>
    </row>
    <row r="431" spans="1:45" x14ac:dyDescent="0.2">
      <c r="A431" s="291"/>
      <c r="B431" s="235" t="s">
        <v>89</v>
      </c>
      <c r="C431" s="99" t="s">
        <v>130</v>
      </c>
      <c r="D431" s="86"/>
      <c r="E431" s="46"/>
      <c r="F431" s="46"/>
      <c r="G431" s="46"/>
      <c r="H431" s="49" t="s">
        <v>56</v>
      </c>
      <c r="I431" s="46"/>
      <c r="J431" s="46"/>
      <c r="K431" s="46"/>
      <c r="L431" s="49" t="s">
        <v>56</v>
      </c>
      <c r="M431" s="46"/>
      <c r="N431" s="46"/>
      <c r="O431" s="46"/>
      <c r="P431" s="46"/>
      <c r="Q431" s="46"/>
      <c r="R431" s="46"/>
      <c r="S431" s="46"/>
      <c r="T431" s="49" t="s">
        <v>56</v>
      </c>
      <c r="U431" s="46"/>
      <c r="V431" s="46"/>
      <c r="W431" s="46"/>
      <c r="X431" s="46"/>
      <c r="Y431" s="46"/>
      <c r="Z431" s="46"/>
      <c r="AA431" s="46"/>
      <c r="AB431" s="49" t="s">
        <v>56</v>
      </c>
      <c r="AC431" s="46"/>
      <c r="AD431" s="46"/>
      <c r="AE431" s="46"/>
      <c r="AF431" s="46"/>
      <c r="AG431" s="46"/>
      <c r="AH431" s="46"/>
      <c r="AI431" s="49" t="s">
        <v>56</v>
      </c>
      <c r="AJ431" s="46"/>
      <c r="AK431" s="46"/>
      <c r="AL431" s="46"/>
      <c r="AM431" s="47"/>
      <c r="AN431" s="47"/>
      <c r="AO431" s="47"/>
      <c r="AP431" s="91"/>
      <c r="AQ431" s="92">
        <f t="shared" si="64"/>
        <v>5</v>
      </c>
      <c r="AR431" s="102">
        <v>170</v>
      </c>
      <c r="AS431" s="93">
        <f t="shared" si="66"/>
        <v>2.9411764705882353E-2</v>
      </c>
    </row>
    <row r="432" spans="1:45" x14ac:dyDescent="0.2">
      <c r="A432" s="291"/>
      <c r="B432" s="236"/>
      <c r="C432" s="99" t="s">
        <v>132</v>
      </c>
      <c r="D432" s="48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7"/>
      <c r="AN432" s="47"/>
      <c r="AO432" s="47"/>
      <c r="AP432" s="91"/>
      <c r="AQ432" s="92">
        <f t="shared" si="64"/>
        <v>0</v>
      </c>
      <c r="AR432" s="102">
        <f t="shared" si="65"/>
        <v>102</v>
      </c>
      <c r="AS432" s="93">
        <f t="shared" si="66"/>
        <v>0</v>
      </c>
    </row>
    <row r="433" spans="1:45" x14ac:dyDescent="0.2">
      <c r="A433" s="291"/>
      <c r="B433" s="237"/>
      <c r="C433" s="99" t="s">
        <v>133</v>
      </c>
      <c r="D433" s="48"/>
      <c r="E433" s="46"/>
      <c r="F433" s="46"/>
      <c r="G433" s="46"/>
      <c r="H433" s="46"/>
      <c r="I433" s="23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7"/>
      <c r="AN433" s="47"/>
      <c r="AO433" s="47"/>
      <c r="AP433" s="91"/>
      <c r="AQ433" s="92">
        <f t="shared" si="64"/>
        <v>0</v>
      </c>
      <c r="AR433" s="102">
        <f t="shared" si="65"/>
        <v>102</v>
      </c>
      <c r="AS433" s="93">
        <f t="shared" si="66"/>
        <v>0</v>
      </c>
    </row>
    <row r="434" spans="1:45" x14ac:dyDescent="0.2">
      <c r="A434" s="291"/>
      <c r="B434" s="235" t="s">
        <v>126</v>
      </c>
      <c r="C434" s="99" t="s">
        <v>130</v>
      </c>
      <c r="D434" s="48"/>
      <c r="E434" s="46"/>
      <c r="F434" s="46"/>
      <c r="G434" s="46"/>
      <c r="H434" s="49" t="s">
        <v>56</v>
      </c>
      <c r="I434" s="23"/>
      <c r="J434" s="46"/>
      <c r="K434" s="46"/>
      <c r="L434" s="46"/>
      <c r="M434" s="46"/>
      <c r="N434" s="46"/>
      <c r="O434" s="49" t="s">
        <v>56</v>
      </c>
      <c r="P434" s="46"/>
      <c r="Q434" s="46"/>
      <c r="R434" s="46"/>
      <c r="S434" s="46"/>
      <c r="T434" s="46"/>
      <c r="U434" s="46"/>
      <c r="V434" s="46"/>
      <c r="W434" s="49" t="s">
        <v>56</v>
      </c>
      <c r="X434" s="46"/>
      <c r="Y434" s="46"/>
      <c r="Z434" s="46"/>
      <c r="AA434" s="46"/>
      <c r="AB434" s="46"/>
      <c r="AC434" s="46"/>
      <c r="AD434" s="49" t="s">
        <v>56</v>
      </c>
      <c r="AE434" s="46"/>
      <c r="AF434" s="46"/>
      <c r="AG434" s="46"/>
      <c r="AH434" s="46"/>
      <c r="AI434" s="46"/>
      <c r="AJ434" s="46"/>
      <c r="AK434" s="49" t="s">
        <v>56</v>
      </c>
      <c r="AL434" s="46"/>
      <c r="AM434" s="47"/>
      <c r="AN434" s="47"/>
      <c r="AO434" s="47"/>
      <c r="AP434" s="91"/>
      <c r="AQ434" s="92">
        <f t="shared" si="64"/>
        <v>5</v>
      </c>
      <c r="AR434" s="102">
        <v>102</v>
      </c>
      <c r="AS434" s="93">
        <f t="shared" si="66"/>
        <v>4.9019607843137254E-2</v>
      </c>
    </row>
    <row r="435" spans="1:45" x14ac:dyDescent="0.2">
      <c r="A435" s="291"/>
      <c r="B435" s="236"/>
      <c r="C435" s="99" t="s">
        <v>132</v>
      </c>
      <c r="D435" s="110"/>
      <c r="E435" s="46"/>
      <c r="F435" s="46"/>
      <c r="G435" s="46"/>
      <c r="H435" s="23"/>
      <c r="I435" s="49" t="s">
        <v>56</v>
      </c>
      <c r="J435" s="46"/>
      <c r="K435" s="46"/>
      <c r="L435" s="46"/>
      <c r="M435" s="49" t="s">
        <v>56</v>
      </c>
      <c r="N435" s="46"/>
      <c r="O435" s="46"/>
      <c r="P435" s="46"/>
      <c r="Q435" s="46"/>
      <c r="R435" s="46"/>
      <c r="S435" s="150" t="s">
        <v>56</v>
      </c>
      <c r="T435" s="46"/>
      <c r="U435" s="46"/>
      <c r="V435" s="49" t="s">
        <v>56</v>
      </c>
      <c r="W435" s="46"/>
      <c r="X435" s="46"/>
      <c r="Y435" s="46"/>
      <c r="Z435" s="46"/>
      <c r="AA435" s="46"/>
      <c r="AB435" s="49" t="s">
        <v>56</v>
      </c>
      <c r="AC435" s="46"/>
      <c r="AD435" s="46"/>
      <c r="AE435" s="46"/>
      <c r="AF435" s="49" t="s">
        <v>56</v>
      </c>
      <c r="AG435" s="46"/>
      <c r="AH435" s="46"/>
      <c r="AI435" s="46"/>
      <c r="AJ435" s="46"/>
      <c r="AK435" s="46"/>
      <c r="AL435" s="46"/>
      <c r="AM435" s="47"/>
      <c r="AN435" s="47"/>
      <c r="AO435" s="47"/>
      <c r="AP435" s="91"/>
      <c r="AQ435" s="92">
        <f t="shared" si="64"/>
        <v>6</v>
      </c>
      <c r="AR435" s="102">
        <f t="shared" ref="AR435:AR437" si="67">34*4</f>
        <v>136</v>
      </c>
      <c r="AS435" s="93">
        <f t="shared" si="66"/>
        <v>4.4117647058823532E-2</v>
      </c>
    </row>
    <row r="436" spans="1:45" x14ac:dyDescent="0.2">
      <c r="A436" s="291"/>
      <c r="B436" s="236"/>
      <c r="C436" s="211" t="s">
        <v>134</v>
      </c>
      <c r="D436" s="110"/>
      <c r="E436" s="46"/>
      <c r="F436" s="46"/>
      <c r="G436" s="46"/>
      <c r="H436" s="49" t="s">
        <v>56</v>
      </c>
      <c r="I436" s="46"/>
      <c r="J436" s="46"/>
      <c r="K436" s="46"/>
      <c r="L436" s="46"/>
      <c r="M436" s="46"/>
      <c r="N436" s="46"/>
      <c r="O436" s="49" t="s">
        <v>56</v>
      </c>
      <c r="P436" s="46"/>
      <c r="Q436" s="46"/>
      <c r="R436" s="46"/>
      <c r="S436" s="136"/>
      <c r="T436" s="46"/>
      <c r="U436" s="46"/>
      <c r="V436" s="46"/>
      <c r="W436" s="49" t="s">
        <v>56</v>
      </c>
      <c r="X436" s="46"/>
      <c r="Y436" s="46"/>
      <c r="Z436" s="46"/>
      <c r="AA436" s="46"/>
      <c r="AB436" s="46"/>
      <c r="AC436" s="46"/>
      <c r="AD436" s="49" t="s">
        <v>56</v>
      </c>
      <c r="AE436" s="46"/>
      <c r="AF436" s="46"/>
      <c r="AG436" s="46"/>
      <c r="AH436" s="46"/>
      <c r="AI436" s="46"/>
      <c r="AJ436" s="46"/>
      <c r="AK436" s="49" t="s">
        <v>56</v>
      </c>
      <c r="AL436" s="46"/>
      <c r="AM436" s="47"/>
      <c r="AN436" s="47"/>
      <c r="AO436" s="47"/>
      <c r="AP436" s="91"/>
      <c r="AQ436" s="92">
        <f t="shared" si="64"/>
        <v>5</v>
      </c>
      <c r="AR436" s="102">
        <v>102</v>
      </c>
      <c r="AS436" s="93">
        <f t="shared" si="66"/>
        <v>4.9019607843137254E-2</v>
      </c>
    </row>
    <row r="437" spans="1:45" x14ac:dyDescent="0.2">
      <c r="A437" s="291"/>
      <c r="B437" s="237"/>
      <c r="C437" s="99" t="s">
        <v>135</v>
      </c>
      <c r="D437" s="48"/>
      <c r="E437" s="46"/>
      <c r="F437" s="46"/>
      <c r="G437" s="46"/>
      <c r="H437" s="46"/>
      <c r="I437" s="49" t="s">
        <v>56</v>
      </c>
      <c r="J437" s="46"/>
      <c r="K437" s="46"/>
      <c r="L437" s="46"/>
      <c r="M437" s="49" t="s">
        <v>56</v>
      </c>
      <c r="N437" s="46"/>
      <c r="O437" s="46"/>
      <c r="P437" s="46"/>
      <c r="Q437" s="46"/>
      <c r="R437" s="46"/>
      <c r="S437" s="150" t="s">
        <v>56</v>
      </c>
      <c r="T437" s="46"/>
      <c r="U437" s="46"/>
      <c r="V437" s="49" t="s">
        <v>56</v>
      </c>
      <c r="W437" s="46"/>
      <c r="X437" s="46"/>
      <c r="Y437" s="46"/>
      <c r="Z437" s="46"/>
      <c r="AA437" s="46"/>
      <c r="AB437" s="49" t="s">
        <v>56</v>
      </c>
      <c r="AC437" s="46"/>
      <c r="AD437" s="46"/>
      <c r="AE437" s="46"/>
      <c r="AF437" s="49" t="s">
        <v>56</v>
      </c>
      <c r="AG437" s="46"/>
      <c r="AH437" s="46"/>
      <c r="AI437" s="47"/>
      <c r="AJ437" s="47"/>
      <c r="AK437" s="46"/>
      <c r="AL437" s="46"/>
      <c r="AM437" s="47"/>
      <c r="AN437" s="47"/>
      <c r="AO437" s="47"/>
      <c r="AP437" s="91"/>
      <c r="AQ437" s="92">
        <f t="shared" si="64"/>
        <v>6</v>
      </c>
      <c r="AR437" s="102">
        <f t="shared" si="67"/>
        <v>136</v>
      </c>
      <c r="AS437" s="93">
        <f t="shared" si="66"/>
        <v>4.4117647058823532E-2</v>
      </c>
    </row>
    <row r="438" spans="1:45" x14ac:dyDescent="0.2">
      <c r="A438" s="291"/>
      <c r="B438" s="235" t="s">
        <v>107</v>
      </c>
      <c r="C438" s="99" t="s">
        <v>130</v>
      </c>
      <c r="D438" s="48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9" t="s">
        <v>56</v>
      </c>
      <c r="V438" s="46"/>
      <c r="W438" s="46"/>
      <c r="X438" s="46"/>
      <c r="Y438" s="46"/>
      <c r="Z438" s="46"/>
      <c r="AA438" s="46"/>
      <c r="AB438" s="46"/>
      <c r="AC438" s="46"/>
      <c r="AD438" s="46"/>
      <c r="AE438" s="49" t="s">
        <v>56</v>
      </c>
      <c r="AF438" s="46"/>
      <c r="AG438" s="46"/>
      <c r="AH438" s="46"/>
      <c r="AI438" s="47"/>
      <c r="AJ438" s="47"/>
      <c r="AK438" s="49" t="s">
        <v>56</v>
      </c>
      <c r="AL438" s="46"/>
      <c r="AM438" s="47"/>
      <c r="AN438" s="47"/>
      <c r="AO438" s="47"/>
      <c r="AP438" s="91"/>
      <c r="AQ438" s="92">
        <f t="shared" si="64"/>
        <v>3</v>
      </c>
      <c r="AR438" s="102">
        <v>34</v>
      </c>
      <c r="AS438" s="93">
        <f t="shared" si="66"/>
        <v>8.8235294117647065E-2</v>
      </c>
    </row>
    <row r="439" spans="1:45" x14ac:dyDescent="0.2">
      <c r="A439" s="291"/>
      <c r="B439" s="236"/>
      <c r="C439" s="99" t="s">
        <v>132</v>
      </c>
      <c r="D439" s="48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9" t="s">
        <v>56</v>
      </c>
      <c r="P439" s="46"/>
      <c r="Q439" s="46"/>
      <c r="R439" s="46"/>
      <c r="S439" s="46"/>
      <c r="T439" s="49" t="s">
        <v>56</v>
      </c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9" t="s">
        <v>56</v>
      </c>
      <c r="AG439" s="46"/>
      <c r="AH439" s="46"/>
      <c r="AI439" s="47"/>
      <c r="AJ439" s="47"/>
      <c r="AK439" s="49" t="s">
        <v>56</v>
      </c>
      <c r="AL439" s="46"/>
      <c r="AM439" s="47"/>
      <c r="AN439" s="47"/>
      <c r="AO439" s="47"/>
      <c r="AP439" s="91"/>
      <c r="AQ439" s="92">
        <f t="shared" si="64"/>
        <v>4</v>
      </c>
      <c r="AR439" s="102">
        <f>34*3</f>
        <v>102</v>
      </c>
      <c r="AS439" s="93">
        <f t="shared" si="66"/>
        <v>3.9215686274509803E-2</v>
      </c>
    </row>
    <row r="440" spans="1:45" x14ac:dyDescent="0.2">
      <c r="A440" s="291"/>
      <c r="B440" s="236"/>
      <c r="C440" s="99" t="s">
        <v>134</v>
      </c>
      <c r="D440" s="48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9" t="s">
        <v>56</v>
      </c>
      <c r="V440" s="46"/>
      <c r="W440" s="46"/>
      <c r="X440" s="46"/>
      <c r="Y440" s="46"/>
      <c r="Z440" s="46"/>
      <c r="AA440" s="46"/>
      <c r="AB440" s="46"/>
      <c r="AC440" s="46"/>
      <c r="AD440" s="46"/>
      <c r="AE440" s="49" t="s">
        <v>56</v>
      </c>
      <c r="AF440" s="46"/>
      <c r="AG440" s="46"/>
      <c r="AH440" s="46"/>
      <c r="AI440" s="47"/>
      <c r="AJ440" s="47"/>
      <c r="AK440" s="49" t="s">
        <v>56</v>
      </c>
      <c r="AL440" s="46"/>
      <c r="AM440" s="47"/>
      <c r="AN440" s="47"/>
      <c r="AO440" s="47"/>
      <c r="AP440" s="91"/>
      <c r="AQ440" s="92">
        <f t="shared" si="64"/>
        <v>3</v>
      </c>
      <c r="AR440" s="102">
        <v>34</v>
      </c>
      <c r="AS440" s="93">
        <f t="shared" si="66"/>
        <v>8.8235294117647065E-2</v>
      </c>
    </row>
    <row r="441" spans="1:45" x14ac:dyDescent="0.2">
      <c r="A441" s="291"/>
      <c r="B441" s="237"/>
      <c r="C441" s="99" t="s">
        <v>135</v>
      </c>
      <c r="D441" s="48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9" t="s">
        <v>56</v>
      </c>
      <c r="P441" s="46"/>
      <c r="Q441" s="46"/>
      <c r="R441" s="46"/>
      <c r="S441" s="46"/>
      <c r="T441" s="49" t="s">
        <v>56</v>
      </c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9" t="s">
        <v>56</v>
      </c>
      <c r="AG441" s="46"/>
      <c r="AH441" s="46"/>
      <c r="AI441" s="47"/>
      <c r="AJ441" s="47"/>
      <c r="AK441" s="49" t="s">
        <v>56</v>
      </c>
      <c r="AL441" s="46"/>
      <c r="AM441" s="47"/>
      <c r="AN441" s="47"/>
      <c r="AO441" s="47"/>
      <c r="AP441" s="91"/>
      <c r="AQ441" s="92">
        <f t="shared" si="64"/>
        <v>4</v>
      </c>
      <c r="AR441" s="102">
        <v>102</v>
      </c>
      <c r="AS441" s="93">
        <f t="shared" si="66"/>
        <v>3.9215686274509803E-2</v>
      </c>
    </row>
    <row r="442" spans="1:45" x14ac:dyDescent="0.2">
      <c r="A442" s="291"/>
      <c r="B442" s="235" t="s">
        <v>108</v>
      </c>
      <c r="C442" s="99" t="s">
        <v>130</v>
      </c>
      <c r="D442" s="48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9" t="s">
        <v>56</v>
      </c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7"/>
      <c r="AJ442" s="47"/>
      <c r="AK442" s="46"/>
      <c r="AL442" s="46"/>
      <c r="AM442" s="47"/>
      <c r="AN442" s="47"/>
      <c r="AO442" s="47"/>
      <c r="AP442" s="91"/>
      <c r="AQ442" s="92">
        <f t="shared" si="64"/>
        <v>1</v>
      </c>
      <c r="AR442" s="102">
        <f t="shared" ref="AR442:AR448" si="68">34*1</f>
        <v>34</v>
      </c>
      <c r="AS442" s="93">
        <f t="shared" si="66"/>
        <v>2.9411764705882353E-2</v>
      </c>
    </row>
    <row r="443" spans="1:45" x14ac:dyDescent="0.2">
      <c r="A443" s="291"/>
      <c r="B443" s="236"/>
      <c r="C443" s="99" t="s">
        <v>132</v>
      </c>
      <c r="D443" s="48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9" t="s">
        <v>56</v>
      </c>
      <c r="AI443" s="47"/>
      <c r="AJ443" s="47"/>
      <c r="AK443" s="46"/>
      <c r="AL443" s="46"/>
      <c r="AM443" s="47"/>
      <c r="AN443" s="47"/>
      <c r="AO443" s="47"/>
      <c r="AP443" s="91"/>
      <c r="AQ443" s="92">
        <f t="shared" si="64"/>
        <v>1</v>
      </c>
      <c r="AR443" s="102">
        <f t="shared" si="68"/>
        <v>34</v>
      </c>
      <c r="AS443" s="93">
        <f t="shared" si="66"/>
        <v>2.9411764705882353E-2</v>
      </c>
    </row>
    <row r="444" spans="1:45" x14ac:dyDescent="0.2">
      <c r="A444" s="291"/>
      <c r="B444" s="236"/>
      <c r="C444" s="99" t="s">
        <v>134</v>
      </c>
      <c r="D444" s="48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9" t="s">
        <v>56</v>
      </c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7"/>
      <c r="AJ444" s="47"/>
      <c r="AK444" s="46"/>
      <c r="AL444" s="46"/>
      <c r="AM444" s="47"/>
      <c r="AN444" s="47"/>
      <c r="AO444" s="47"/>
      <c r="AP444" s="91"/>
      <c r="AQ444" s="92">
        <f t="shared" si="64"/>
        <v>1</v>
      </c>
      <c r="AR444" s="102">
        <v>34</v>
      </c>
      <c r="AS444" s="93">
        <f t="shared" si="66"/>
        <v>2.9411764705882353E-2</v>
      </c>
    </row>
    <row r="445" spans="1:45" x14ac:dyDescent="0.2">
      <c r="A445" s="291"/>
      <c r="B445" s="237"/>
      <c r="C445" s="99" t="s">
        <v>135</v>
      </c>
      <c r="D445" s="48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9" t="s">
        <v>56</v>
      </c>
      <c r="AI445" s="47"/>
      <c r="AJ445" s="47"/>
      <c r="AK445" s="46"/>
      <c r="AL445" s="46"/>
      <c r="AM445" s="47"/>
      <c r="AN445" s="47"/>
      <c r="AO445" s="47"/>
      <c r="AP445" s="91"/>
      <c r="AQ445" s="92">
        <f t="shared" si="64"/>
        <v>1</v>
      </c>
      <c r="AR445" s="102">
        <f t="shared" si="68"/>
        <v>34</v>
      </c>
      <c r="AS445" s="93">
        <f t="shared" si="66"/>
        <v>2.9411764705882353E-2</v>
      </c>
    </row>
    <row r="446" spans="1:45" x14ac:dyDescent="0.2">
      <c r="A446" s="291"/>
      <c r="B446" s="235" t="s">
        <v>109</v>
      </c>
      <c r="C446" s="99" t="s">
        <v>130</v>
      </c>
      <c r="D446" s="48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9" t="s">
        <v>56</v>
      </c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9" t="s">
        <v>56</v>
      </c>
      <c r="AC446" s="46"/>
      <c r="AD446" s="46"/>
      <c r="AE446" s="46"/>
      <c r="AF446" s="46"/>
      <c r="AG446" s="46"/>
      <c r="AH446" s="46"/>
      <c r="AI446" s="47"/>
      <c r="AJ446" s="47"/>
      <c r="AK446" s="46"/>
      <c r="AL446" s="46"/>
      <c r="AM446" s="47"/>
      <c r="AN446" s="47"/>
      <c r="AO446" s="47"/>
      <c r="AP446" s="91"/>
      <c r="AQ446" s="92">
        <f t="shared" si="64"/>
        <v>2</v>
      </c>
      <c r="AR446" s="102">
        <f t="shared" si="68"/>
        <v>34</v>
      </c>
      <c r="AS446" s="93">
        <f t="shared" si="66"/>
        <v>5.8823529411764705E-2</v>
      </c>
    </row>
    <row r="447" spans="1:45" x14ac:dyDescent="0.2">
      <c r="A447" s="291"/>
      <c r="B447" s="236"/>
      <c r="C447" s="99" t="s">
        <v>132</v>
      </c>
      <c r="D447" s="48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144" t="s">
        <v>56</v>
      </c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7"/>
      <c r="AJ447" s="47"/>
      <c r="AK447" s="46"/>
      <c r="AL447" s="46"/>
      <c r="AM447" s="47"/>
      <c r="AN447" s="47"/>
      <c r="AO447" s="47"/>
      <c r="AP447" s="91"/>
      <c r="AQ447" s="92">
        <f t="shared" si="64"/>
        <v>1</v>
      </c>
      <c r="AR447" s="102">
        <v>136</v>
      </c>
      <c r="AS447" s="93">
        <f t="shared" si="66"/>
        <v>7.3529411764705881E-3</v>
      </c>
    </row>
    <row r="448" spans="1:45" x14ac:dyDescent="0.2">
      <c r="A448" s="291"/>
      <c r="B448" s="236"/>
      <c r="C448" s="99" t="s">
        <v>133</v>
      </c>
      <c r="D448" s="48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9" t="s">
        <v>56</v>
      </c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9" t="s">
        <v>56</v>
      </c>
      <c r="AC448" s="46"/>
      <c r="AD448" s="46"/>
      <c r="AE448" s="46"/>
      <c r="AF448" s="46"/>
      <c r="AG448" s="46"/>
      <c r="AH448" s="46"/>
      <c r="AI448" s="47"/>
      <c r="AJ448" s="47"/>
      <c r="AK448" s="46"/>
      <c r="AL448" s="46"/>
      <c r="AM448" s="47"/>
      <c r="AN448" s="47"/>
      <c r="AO448" s="47"/>
      <c r="AP448" s="91"/>
      <c r="AQ448" s="92">
        <f t="shared" si="64"/>
        <v>2</v>
      </c>
      <c r="AR448" s="102">
        <f t="shared" si="68"/>
        <v>34</v>
      </c>
      <c r="AS448" s="93">
        <f t="shared" si="66"/>
        <v>5.8823529411764705E-2</v>
      </c>
    </row>
    <row r="449" spans="1:45" x14ac:dyDescent="0.2">
      <c r="A449" s="291"/>
      <c r="B449" s="235" t="s">
        <v>110</v>
      </c>
      <c r="C449" s="99" t="s">
        <v>130</v>
      </c>
      <c r="D449" s="48"/>
      <c r="E449" s="46"/>
      <c r="F449" s="46"/>
      <c r="G449" s="46"/>
      <c r="H449" s="46"/>
      <c r="I449" s="46"/>
      <c r="J449" s="111" t="s">
        <v>56</v>
      </c>
      <c r="K449" s="46"/>
      <c r="L449" s="46"/>
      <c r="M449" s="46"/>
      <c r="N449" s="46"/>
      <c r="O449" s="46"/>
      <c r="P449" s="46"/>
      <c r="Q449" s="46"/>
      <c r="R449" s="111" t="s">
        <v>56</v>
      </c>
      <c r="S449" s="46"/>
      <c r="T449" s="46"/>
      <c r="U449" s="46"/>
      <c r="V449" s="46"/>
      <c r="W449" s="46"/>
      <c r="X449" s="46"/>
      <c r="Y449" s="46"/>
      <c r="Z449" s="111" t="s">
        <v>56</v>
      </c>
      <c r="AA449" s="46"/>
      <c r="AB449" s="46"/>
      <c r="AC449" s="46"/>
      <c r="AD449" s="46"/>
      <c r="AE449" s="46"/>
      <c r="AF449" s="46"/>
      <c r="AG449" s="46"/>
      <c r="AH449" s="46"/>
      <c r="AI449" s="111" t="s">
        <v>56</v>
      </c>
      <c r="AJ449" s="47"/>
      <c r="AK449" s="46"/>
      <c r="AL449" s="46"/>
      <c r="AM449" s="47"/>
      <c r="AN449" s="47"/>
      <c r="AO449" s="47"/>
      <c r="AP449" s="91"/>
      <c r="AQ449" s="92">
        <f t="shared" si="64"/>
        <v>4</v>
      </c>
      <c r="AR449" s="102">
        <f t="shared" ref="AR449:AR451" si="69">34*2</f>
        <v>68</v>
      </c>
      <c r="AS449" s="93">
        <f t="shared" si="66"/>
        <v>5.8823529411764705E-2</v>
      </c>
    </row>
    <row r="450" spans="1:45" x14ac:dyDescent="0.2">
      <c r="A450" s="291"/>
      <c r="B450" s="236"/>
      <c r="C450" s="99" t="s">
        <v>132</v>
      </c>
      <c r="D450" s="48"/>
      <c r="E450" s="46"/>
      <c r="F450" s="46"/>
      <c r="G450" s="46"/>
      <c r="H450" s="46"/>
      <c r="I450" s="46"/>
      <c r="J450" s="112" t="s">
        <v>56</v>
      </c>
      <c r="K450" s="46"/>
      <c r="L450" s="46"/>
      <c r="M450" s="46"/>
      <c r="N450" s="46"/>
      <c r="O450" s="46"/>
      <c r="P450" s="46"/>
      <c r="Q450" s="46"/>
      <c r="R450" s="112" t="s">
        <v>56</v>
      </c>
      <c r="S450" s="46"/>
      <c r="T450" s="46"/>
      <c r="U450" s="46"/>
      <c r="V450" s="46"/>
      <c r="W450" s="46"/>
      <c r="X450" s="46"/>
      <c r="Y450" s="46"/>
      <c r="Z450" s="112" t="s">
        <v>56</v>
      </c>
      <c r="AA450" s="46"/>
      <c r="AB450" s="46"/>
      <c r="AC450" s="46"/>
      <c r="AD450" s="46"/>
      <c r="AE450" s="46"/>
      <c r="AF450" s="46"/>
      <c r="AG450" s="46"/>
      <c r="AH450" s="46"/>
      <c r="AI450" s="112" t="s">
        <v>56</v>
      </c>
      <c r="AJ450" s="47"/>
      <c r="AK450" s="46"/>
      <c r="AL450" s="46"/>
      <c r="AM450" s="47"/>
      <c r="AN450" s="47"/>
      <c r="AO450" s="47"/>
      <c r="AP450" s="91"/>
      <c r="AQ450" s="92">
        <f t="shared" si="64"/>
        <v>4</v>
      </c>
      <c r="AR450" s="102">
        <f t="shared" si="69"/>
        <v>68</v>
      </c>
      <c r="AS450" s="93">
        <f t="shared" si="66"/>
        <v>5.8823529411764705E-2</v>
      </c>
    </row>
    <row r="451" spans="1:45" x14ac:dyDescent="0.2">
      <c r="A451" s="291"/>
      <c r="B451" s="237"/>
      <c r="C451" s="99" t="s">
        <v>133</v>
      </c>
      <c r="D451" s="48"/>
      <c r="E451" s="46"/>
      <c r="F451" s="46"/>
      <c r="G451" s="46"/>
      <c r="H451" s="46"/>
      <c r="I451" s="46"/>
      <c r="J451" s="112" t="s">
        <v>56</v>
      </c>
      <c r="K451" s="46"/>
      <c r="L451" s="46"/>
      <c r="M451" s="46"/>
      <c r="N451" s="46"/>
      <c r="O451" s="46"/>
      <c r="P451" s="46"/>
      <c r="Q451" s="46"/>
      <c r="R451" s="112" t="s">
        <v>56</v>
      </c>
      <c r="S451" s="46"/>
      <c r="T451" s="46"/>
      <c r="U451" s="46"/>
      <c r="V451" s="46"/>
      <c r="W451" s="46"/>
      <c r="X451" s="46"/>
      <c r="Y451" s="46"/>
      <c r="Z451" s="112" t="s">
        <v>56</v>
      </c>
      <c r="AA451" s="46"/>
      <c r="AB451" s="46"/>
      <c r="AC451" s="46"/>
      <c r="AD451" s="46"/>
      <c r="AE451" s="46"/>
      <c r="AF451" s="46"/>
      <c r="AG451" s="46"/>
      <c r="AH451" s="46"/>
      <c r="AI451" s="112" t="s">
        <v>56</v>
      </c>
      <c r="AJ451" s="47"/>
      <c r="AK451" s="46"/>
      <c r="AL451" s="46"/>
      <c r="AM451" s="47"/>
      <c r="AN451" s="47"/>
      <c r="AO451" s="47"/>
      <c r="AP451" s="91"/>
      <c r="AQ451" s="92">
        <f t="shared" si="64"/>
        <v>4</v>
      </c>
      <c r="AR451" s="102">
        <f t="shared" si="69"/>
        <v>68</v>
      </c>
      <c r="AS451" s="93">
        <f t="shared" si="66"/>
        <v>5.8823529411764705E-2</v>
      </c>
    </row>
    <row r="452" spans="1:45" x14ac:dyDescent="0.2">
      <c r="A452" s="291"/>
      <c r="B452" s="287" t="s">
        <v>116</v>
      </c>
      <c r="C452" s="99" t="s">
        <v>130</v>
      </c>
      <c r="D452" s="48"/>
      <c r="E452" s="46"/>
      <c r="F452" s="46"/>
      <c r="G452" s="46"/>
      <c r="H452" s="46"/>
      <c r="I452" s="46"/>
      <c r="J452" s="46"/>
      <c r="K452" s="46"/>
      <c r="L452" s="109" t="s">
        <v>56</v>
      </c>
      <c r="M452" s="46"/>
      <c r="N452" s="46"/>
      <c r="O452" s="46"/>
      <c r="P452" s="46"/>
      <c r="Q452" s="46"/>
      <c r="R452" s="46"/>
      <c r="S452" s="46"/>
      <c r="T452" s="46"/>
      <c r="U452" s="46"/>
      <c r="V452" s="109" t="s">
        <v>56</v>
      </c>
      <c r="W452" s="46"/>
      <c r="X452" s="46"/>
      <c r="Y452" s="46"/>
      <c r="Z452" s="46"/>
      <c r="AA452" s="46"/>
      <c r="AB452" s="46"/>
      <c r="AC452" s="46"/>
      <c r="AD452" s="109" t="s">
        <v>56</v>
      </c>
      <c r="AE452" s="46"/>
      <c r="AF452" s="46"/>
      <c r="AG452" s="46"/>
      <c r="AH452" s="46"/>
      <c r="AI452" s="47"/>
      <c r="AJ452" s="47"/>
      <c r="AK452" s="46"/>
      <c r="AL452" s="46"/>
      <c r="AM452" s="47"/>
      <c r="AN452" s="47"/>
      <c r="AO452" s="47"/>
      <c r="AP452" s="91"/>
      <c r="AQ452" s="92">
        <f t="shared" si="64"/>
        <v>3</v>
      </c>
      <c r="AR452" s="102">
        <f t="shared" ref="AR452:AR459" si="70">34*1</f>
        <v>34</v>
      </c>
      <c r="AS452" s="93">
        <f t="shared" si="66"/>
        <v>8.8235294117647065E-2</v>
      </c>
    </row>
    <row r="453" spans="1:45" x14ac:dyDescent="0.2">
      <c r="A453" s="291"/>
      <c r="B453" s="287"/>
      <c r="C453" s="99" t="s">
        <v>132</v>
      </c>
      <c r="D453" s="48"/>
      <c r="E453" s="46"/>
      <c r="F453" s="46"/>
      <c r="G453" s="46"/>
      <c r="H453" s="46"/>
      <c r="I453" s="46"/>
      <c r="J453" s="46"/>
      <c r="K453" s="46"/>
      <c r="L453" s="50" t="s">
        <v>56</v>
      </c>
      <c r="M453" s="46"/>
      <c r="N453" s="46"/>
      <c r="O453" s="46"/>
      <c r="P453" s="46"/>
      <c r="Q453" s="46"/>
      <c r="R453" s="46"/>
      <c r="S453" s="46"/>
      <c r="T453" s="46"/>
      <c r="U453" s="46"/>
      <c r="V453" s="106" t="s">
        <v>56</v>
      </c>
      <c r="W453" s="46"/>
      <c r="X453" s="46"/>
      <c r="Y453" s="46"/>
      <c r="Z453" s="46"/>
      <c r="AA453" s="46"/>
      <c r="AB453" s="46"/>
      <c r="AC453" s="46"/>
      <c r="AD453" s="106" t="s">
        <v>56</v>
      </c>
      <c r="AE453" s="46"/>
      <c r="AF453" s="46"/>
      <c r="AG453" s="46"/>
      <c r="AH453" s="46"/>
      <c r="AI453" s="47"/>
      <c r="AJ453" s="47"/>
      <c r="AK453" s="46"/>
      <c r="AL453" s="46"/>
      <c r="AM453" s="47"/>
      <c r="AN453" s="47"/>
      <c r="AO453" s="47"/>
      <c r="AP453" s="91"/>
      <c r="AQ453" s="92">
        <f t="shared" si="64"/>
        <v>3</v>
      </c>
      <c r="AR453" s="102">
        <f t="shared" si="70"/>
        <v>34</v>
      </c>
      <c r="AS453" s="93">
        <f t="shared" si="66"/>
        <v>8.8235294117647065E-2</v>
      </c>
    </row>
    <row r="454" spans="1:45" x14ac:dyDescent="0.2">
      <c r="A454" s="291"/>
      <c r="B454" s="287"/>
      <c r="C454" s="99" t="s">
        <v>134</v>
      </c>
      <c r="D454" s="48"/>
      <c r="E454" s="46"/>
      <c r="F454" s="46"/>
      <c r="G454" s="46"/>
      <c r="H454" s="46"/>
      <c r="I454" s="46"/>
      <c r="J454" s="46"/>
      <c r="K454" s="46"/>
      <c r="L454" s="105"/>
      <c r="M454" s="46"/>
      <c r="N454" s="50" t="s">
        <v>56</v>
      </c>
      <c r="O454" s="46"/>
      <c r="P454" s="46"/>
      <c r="Q454" s="46"/>
      <c r="R454" s="46"/>
      <c r="S454" s="46"/>
      <c r="T454" s="50" t="s">
        <v>56</v>
      </c>
      <c r="U454" s="46"/>
      <c r="V454" s="104"/>
      <c r="W454" s="46"/>
      <c r="X454" s="46"/>
      <c r="Y454" s="46"/>
      <c r="Z454" s="50" t="s">
        <v>56</v>
      </c>
      <c r="AA454" s="46"/>
      <c r="AB454" s="46"/>
      <c r="AC454" s="50" t="s">
        <v>56</v>
      </c>
      <c r="AD454" s="104"/>
      <c r="AE454" s="46"/>
      <c r="AF454" s="50" t="s">
        <v>56</v>
      </c>
      <c r="AG454" s="46"/>
      <c r="AH454" s="46"/>
      <c r="AI454" s="50" t="s">
        <v>56</v>
      </c>
      <c r="AJ454" s="47"/>
      <c r="AK454" s="46"/>
      <c r="AL454" s="46"/>
      <c r="AM454" s="47"/>
      <c r="AN454" s="47"/>
      <c r="AO454" s="47"/>
      <c r="AP454" s="91"/>
      <c r="AQ454" s="92">
        <f t="shared" si="64"/>
        <v>6</v>
      </c>
      <c r="AR454" s="102">
        <v>102</v>
      </c>
      <c r="AS454" s="93">
        <f t="shared" si="66"/>
        <v>5.8823529411764705E-2</v>
      </c>
    </row>
    <row r="455" spans="1:45" x14ac:dyDescent="0.2">
      <c r="A455" s="291"/>
      <c r="B455" s="287"/>
      <c r="C455" s="99" t="s">
        <v>135</v>
      </c>
      <c r="D455" s="48"/>
      <c r="E455" s="46"/>
      <c r="F455" s="46"/>
      <c r="G455" s="46"/>
      <c r="H455" s="46"/>
      <c r="I455" s="46"/>
      <c r="J455" s="46"/>
      <c r="K455" s="46"/>
      <c r="L455" s="107" t="s">
        <v>56</v>
      </c>
      <c r="M455" s="46"/>
      <c r="N455" s="46"/>
      <c r="O455" s="46"/>
      <c r="P455" s="46"/>
      <c r="Q455" s="46"/>
      <c r="R455" s="46"/>
      <c r="S455" s="46"/>
      <c r="T455" s="46"/>
      <c r="U455" s="46"/>
      <c r="V455" s="107" t="s">
        <v>56</v>
      </c>
      <c r="W455" s="46"/>
      <c r="X455" s="46"/>
      <c r="Y455" s="46"/>
      <c r="Z455" s="46"/>
      <c r="AA455" s="46"/>
      <c r="AB455" s="46"/>
      <c r="AC455" s="46"/>
      <c r="AD455" s="107" t="s">
        <v>56</v>
      </c>
      <c r="AE455" s="46"/>
      <c r="AF455" s="46"/>
      <c r="AG455" s="46"/>
      <c r="AH455" s="46"/>
      <c r="AI455" s="47"/>
      <c r="AJ455" s="47"/>
      <c r="AK455" s="46"/>
      <c r="AL455" s="46"/>
      <c r="AM455" s="47"/>
      <c r="AN455" s="47"/>
      <c r="AO455" s="47"/>
      <c r="AP455" s="91"/>
      <c r="AQ455" s="92">
        <f t="shared" si="64"/>
        <v>3</v>
      </c>
      <c r="AR455" s="102">
        <f t="shared" si="70"/>
        <v>34</v>
      </c>
      <c r="AS455" s="93">
        <f t="shared" si="66"/>
        <v>8.8235294117647065E-2</v>
      </c>
    </row>
    <row r="456" spans="1:45" x14ac:dyDescent="0.2">
      <c r="A456" s="291"/>
      <c r="B456" s="287" t="s">
        <v>92</v>
      </c>
      <c r="C456" s="99" t="s">
        <v>130</v>
      </c>
      <c r="D456" s="48"/>
      <c r="E456" s="46"/>
      <c r="F456" s="46"/>
      <c r="G456" s="46"/>
      <c r="H456" s="46"/>
      <c r="I456" s="46"/>
      <c r="J456" s="46"/>
      <c r="K456" s="46"/>
      <c r="L456" s="46"/>
      <c r="M456" s="46"/>
      <c r="N456" s="109" t="s">
        <v>56</v>
      </c>
      <c r="O456" s="46"/>
      <c r="P456" s="46"/>
      <c r="Q456" s="46"/>
      <c r="R456" s="46"/>
      <c r="S456" s="109" t="s">
        <v>56</v>
      </c>
      <c r="T456" s="46"/>
      <c r="U456" s="46"/>
      <c r="V456" s="46"/>
      <c r="W456" s="46"/>
      <c r="X456" s="46"/>
      <c r="Y456" s="46"/>
      <c r="Z456" s="46"/>
      <c r="AA456" s="109" t="s">
        <v>56</v>
      </c>
      <c r="AB456" s="46"/>
      <c r="AC456" s="46"/>
      <c r="AD456" s="46"/>
      <c r="AE456" s="46"/>
      <c r="AF456" s="46"/>
      <c r="AG456" s="46"/>
      <c r="AH456" s="46"/>
      <c r="AI456" s="47"/>
      <c r="AJ456" s="47"/>
      <c r="AK456" s="46"/>
      <c r="AL456" s="46"/>
      <c r="AM456" s="47"/>
      <c r="AN456" s="47"/>
      <c r="AO456" s="47"/>
      <c r="AP456" s="91"/>
      <c r="AQ456" s="92">
        <f t="shared" si="64"/>
        <v>3</v>
      </c>
      <c r="AR456" s="102">
        <f t="shared" si="70"/>
        <v>34</v>
      </c>
      <c r="AS456" s="93">
        <f t="shared" si="66"/>
        <v>8.8235294117647065E-2</v>
      </c>
    </row>
    <row r="457" spans="1:45" x14ac:dyDescent="0.2">
      <c r="A457" s="291"/>
      <c r="B457" s="287"/>
      <c r="C457" s="99" t="s">
        <v>132</v>
      </c>
      <c r="D457" s="48"/>
      <c r="E457" s="46"/>
      <c r="F457" s="46"/>
      <c r="G457" s="46"/>
      <c r="H457" s="46"/>
      <c r="I457" s="46"/>
      <c r="J457" s="46"/>
      <c r="K457" s="46"/>
      <c r="L457" s="46"/>
      <c r="M457" s="46"/>
      <c r="N457" s="106" t="s">
        <v>56</v>
      </c>
      <c r="O457" s="46"/>
      <c r="P457" s="46"/>
      <c r="Q457" s="46"/>
      <c r="R457" s="46"/>
      <c r="S457" s="106" t="s">
        <v>56</v>
      </c>
      <c r="T457" s="46"/>
      <c r="U457" s="46"/>
      <c r="V457" s="46"/>
      <c r="W457" s="46"/>
      <c r="X457" s="46"/>
      <c r="Y457" s="46"/>
      <c r="Z457" s="46"/>
      <c r="AA457" s="106" t="s">
        <v>56</v>
      </c>
      <c r="AB457" s="46"/>
      <c r="AC457" s="46"/>
      <c r="AD457" s="46"/>
      <c r="AE457" s="46"/>
      <c r="AF457" s="46"/>
      <c r="AG457" s="46"/>
      <c r="AH457" s="46"/>
      <c r="AI457" s="47"/>
      <c r="AJ457" s="47"/>
      <c r="AK457" s="46"/>
      <c r="AL457" s="46"/>
      <c r="AM457" s="47"/>
      <c r="AN457" s="47"/>
      <c r="AO457" s="47"/>
      <c r="AP457" s="91"/>
      <c r="AQ457" s="92">
        <f t="shared" si="64"/>
        <v>3</v>
      </c>
      <c r="AR457" s="102">
        <f t="shared" si="70"/>
        <v>34</v>
      </c>
      <c r="AS457" s="93">
        <f t="shared" si="66"/>
        <v>8.8235294117647065E-2</v>
      </c>
    </row>
    <row r="458" spans="1:45" x14ac:dyDescent="0.2">
      <c r="A458" s="291"/>
      <c r="B458" s="287"/>
      <c r="C458" s="99" t="s">
        <v>134</v>
      </c>
      <c r="D458" s="48"/>
      <c r="E458" s="46"/>
      <c r="F458" s="46"/>
      <c r="G458" s="46"/>
      <c r="H458" s="46"/>
      <c r="I458" s="46"/>
      <c r="J458" s="50" t="s">
        <v>56</v>
      </c>
      <c r="K458" s="46"/>
      <c r="L458" s="46"/>
      <c r="M458" s="46"/>
      <c r="N458" s="104"/>
      <c r="O458" s="46"/>
      <c r="P458" s="50" t="s">
        <v>56</v>
      </c>
      <c r="Q458" s="46"/>
      <c r="R458" s="46"/>
      <c r="S458" s="104"/>
      <c r="T458" s="46"/>
      <c r="U458" s="50" t="s">
        <v>56</v>
      </c>
      <c r="V458" s="46"/>
      <c r="W458" s="46"/>
      <c r="X458" s="46"/>
      <c r="Y458" s="50" t="s">
        <v>56</v>
      </c>
      <c r="Z458" s="46"/>
      <c r="AA458" s="104"/>
      <c r="AB458" s="46"/>
      <c r="AC458" s="46"/>
      <c r="AD458" s="50" t="s">
        <v>56</v>
      </c>
      <c r="AE458" s="46"/>
      <c r="AF458" s="46"/>
      <c r="AG458" s="46"/>
      <c r="AH458" s="46"/>
      <c r="AI458" s="47"/>
      <c r="AJ458" s="47"/>
      <c r="AK458" s="46"/>
      <c r="AL458" s="46"/>
      <c r="AM458" s="47"/>
      <c r="AN458" s="47"/>
      <c r="AO458" s="47"/>
      <c r="AP458" s="91"/>
      <c r="AQ458" s="92">
        <f t="shared" si="64"/>
        <v>5</v>
      </c>
      <c r="AR458" s="102">
        <v>102</v>
      </c>
      <c r="AS458" s="93">
        <f t="shared" si="66"/>
        <v>4.9019607843137254E-2</v>
      </c>
    </row>
    <row r="459" spans="1:45" x14ac:dyDescent="0.2">
      <c r="A459" s="291"/>
      <c r="B459" s="287"/>
      <c r="C459" s="99" t="s">
        <v>135</v>
      </c>
      <c r="D459" s="48"/>
      <c r="E459" s="46"/>
      <c r="F459" s="46"/>
      <c r="G459" s="46"/>
      <c r="H459" s="46"/>
      <c r="I459" s="46"/>
      <c r="J459" s="46"/>
      <c r="K459" s="46"/>
      <c r="L459" s="46"/>
      <c r="M459" s="46"/>
      <c r="N459" s="107" t="s">
        <v>56</v>
      </c>
      <c r="O459" s="46"/>
      <c r="P459" s="46"/>
      <c r="Q459" s="46"/>
      <c r="R459" s="46"/>
      <c r="S459" s="107" t="s">
        <v>56</v>
      </c>
      <c r="T459" s="46"/>
      <c r="U459" s="46"/>
      <c r="V459" s="46"/>
      <c r="W459" s="46"/>
      <c r="X459" s="46"/>
      <c r="Y459" s="46"/>
      <c r="Z459" s="46"/>
      <c r="AA459" s="107" t="s">
        <v>56</v>
      </c>
      <c r="AB459" s="46"/>
      <c r="AC459" s="46"/>
      <c r="AD459" s="46"/>
      <c r="AE459" s="46"/>
      <c r="AF459" s="46"/>
      <c r="AG459" s="46"/>
      <c r="AH459" s="46"/>
      <c r="AI459" s="47"/>
      <c r="AJ459" s="47"/>
      <c r="AK459" s="46"/>
      <c r="AL459" s="46"/>
      <c r="AM459" s="47"/>
      <c r="AN459" s="47"/>
      <c r="AO459" s="47"/>
      <c r="AP459" s="91"/>
      <c r="AQ459" s="92">
        <f t="shared" si="64"/>
        <v>3</v>
      </c>
      <c r="AR459" s="102">
        <f t="shared" si="70"/>
        <v>34</v>
      </c>
      <c r="AS459" s="93">
        <f t="shared" si="66"/>
        <v>8.8235294117647065E-2</v>
      </c>
    </row>
    <row r="460" spans="1:45" x14ac:dyDescent="0.2">
      <c r="A460" s="291"/>
      <c r="B460" s="235" t="s">
        <v>90</v>
      </c>
      <c r="C460" s="99" t="s">
        <v>130</v>
      </c>
      <c r="D460" s="48"/>
      <c r="E460" s="46"/>
      <c r="F460" s="46"/>
      <c r="G460" s="46"/>
      <c r="H460" s="46"/>
      <c r="I460" s="46"/>
      <c r="J460" s="46"/>
      <c r="K460" s="46"/>
      <c r="L460" s="89" t="s">
        <v>56</v>
      </c>
      <c r="M460" s="46"/>
      <c r="N460" s="46"/>
      <c r="O460" s="46"/>
      <c r="P460" s="88" t="s">
        <v>56</v>
      </c>
      <c r="Q460" s="46"/>
      <c r="R460" s="46"/>
      <c r="S460" s="46"/>
      <c r="T460" s="46"/>
      <c r="U460" s="46"/>
      <c r="V460" s="88" t="s">
        <v>56</v>
      </c>
      <c r="W460" s="46"/>
      <c r="X460" s="46"/>
      <c r="Y460" s="46"/>
      <c r="Z460" s="46"/>
      <c r="AA460" s="46"/>
      <c r="AB460" s="46"/>
      <c r="AC460" s="88" t="s">
        <v>56</v>
      </c>
      <c r="AD460" s="46"/>
      <c r="AE460" s="46"/>
      <c r="AF460" s="46"/>
      <c r="AG460" s="46"/>
      <c r="AH460" s="46"/>
      <c r="AI460" s="47"/>
      <c r="AJ460" s="111" t="s">
        <v>56</v>
      </c>
      <c r="AK460" s="46"/>
      <c r="AL460" s="46"/>
      <c r="AM460" s="47"/>
      <c r="AN460" s="47"/>
      <c r="AO460" s="47"/>
      <c r="AP460" s="91"/>
      <c r="AQ460" s="92">
        <f t="shared" si="64"/>
        <v>5</v>
      </c>
      <c r="AR460" s="102">
        <f t="shared" ref="AR460:AR462" si="71">34*2</f>
        <v>68</v>
      </c>
      <c r="AS460" s="93">
        <f t="shared" si="66"/>
        <v>7.3529411764705885E-2</v>
      </c>
    </row>
    <row r="461" spans="1:45" x14ac:dyDescent="0.2">
      <c r="A461" s="291"/>
      <c r="B461" s="236"/>
      <c r="C461" s="99" t="s">
        <v>132</v>
      </c>
      <c r="D461" s="48"/>
      <c r="E461" s="46"/>
      <c r="F461" s="46"/>
      <c r="G461" s="46"/>
      <c r="H461" s="46"/>
      <c r="I461" s="46"/>
      <c r="J461" s="46"/>
      <c r="K461" s="46"/>
      <c r="L461" s="89" t="s">
        <v>56</v>
      </c>
      <c r="M461" s="46"/>
      <c r="N461" s="46"/>
      <c r="O461" s="46"/>
      <c r="P461" s="89" t="s">
        <v>56</v>
      </c>
      <c r="Q461" s="46"/>
      <c r="R461" s="46"/>
      <c r="S461" s="46"/>
      <c r="T461" s="46"/>
      <c r="U461" s="46"/>
      <c r="V461" s="89" t="s">
        <v>56</v>
      </c>
      <c r="W461" s="46"/>
      <c r="X461" s="46"/>
      <c r="Y461" s="46"/>
      <c r="Z461" s="46"/>
      <c r="AA461" s="46"/>
      <c r="AB461" s="46"/>
      <c r="AC461" s="89" t="s">
        <v>56</v>
      </c>
      <c r="AD461" s="46"/>
      <c r="AE461" s="46"/>
      <c r="AF461" s="46"/>
      <c r="AG461" s="46"/>
      <c r="AH461" s="46"/>
      <c r="AI461" s="47"/>
      <c r="AJ461" s="88" t="s">
        <v>56</v>
      </c>
      <c r="AK461" s="46"/>
      <c r="AL461" s="46"/>
      <c r="AM461" s="47"/>
      <c r="AN461" s="47"/>
      <c r="AO461" s="47"/>
      <c r="AP461" s="91"/>
      <c r="AQ461" s="92">
        <f t="shared" si="64"/>
        <v>5</v>
      </c>
      <c r="AR461" s="102">
        <f t="shared" si="71"/>
        <v>68</v>
      </c>
      <c r="AS461" s="93">
        <f t="shared" si="66"/>
        <v>7.3529411764705885E-2</v>
      </c>
    </row>
    <row r="462" spans="1:45" x14ac:dyDescent="0.2">
      <c r="A462" s="291"/>
      <c r="B462" s="237"/>
      <c r="C462" s="99" t="s">
        <v>133</v>
      </c>
      <c r="D462" s="48"/>
      <c r="E462" s="46"/>
      <c r="F462" s="46"/>
      <c r="G462" s="46"/>
      <c r="H462" s="46"/>
      <c r="I462" s="46"/>
      <c r="J462" s="46"/>
      <c r="K462" s="46"/>
      <c r="L462" s="89" t="s">
        <v>56</v>
      </c>
      <c r="M462" s="46"/>
      <c r="N462" s="46"/>
      <c r="O462" s="46"/>
      <c r="P462" s="88" t="s">
        <v>56</v>
      </c>
      <c r="Q462" s="46"/>
      <c r="R462" s="46"/>
      <c r="S462" s="46"/>
      <c r="T462" s="46"/>
      <c r="U462" s="46"/>
      <c r="V462" s="88" t="s">
        <v>56</v>
      </c>
      <c r="W462" s="46"/>
      <c r="X462" s="46"/>
      <c r="Y462" s="46"/>
      <c r="Z462" s="46"/>
      <c r="AA462" s="46"/>
      <c r="AB462" s="46"/>
      <c r="AC462" s="88" t="s">
        <v>56</v>
      </c>
      <c r="AD462" s="46"/>
      <c r="AE462" s="46"/>
      <c r="AF462" s="46"/>
      <c r="AG462" s="46"/>
      <c r="AH462" s="46"/>
      <c r="AI462" s="47"/>
      <c r="AJ462" s="118" t="s">
        <v>56</v>
      </c>
      <c r="AK462" s="46"/>
      <c r="AL462" s="46"/>
      <c r="AM462" s="47"/>
      <c r="AN462" s="47"/>
      <c r="AO462" s="47"/>
      <c r="AP462" s="91"/>
      <c r="AQ462" s="92">
        <f t="shared" si="64"/>
        <v>5</v>
      </c>
      <c r="AR462" s="102">
        <f t="shared" si="71"/>
        <v>68</v>
      </c>
      <c r="AS462" s="93">
        <f t="shared" si="66"/>
        <v>7.3529411764705885E-2</v>
      </c>
    </row>
    <row r="463" spans="1:45" x14ac:dyDescent="0.2">
      <c r="A463" s="291"/>
      <c r="B463" s="235" t="s">
        <v>122</v>
      </c>
      <c r="C463" s="99" t="s">
        <v>130</v>
      </c>
      <c r="D463" s="48"/>
      <c r="E463" s="46"/>
      <c r="F463" s="46"/>
      <c r="G463" s="46"/>
      <c r="H463" s="46"/>
      <c r="I463" s="46"/>
      <c r="J463" s="46"/>
      <c r="K463" s="46"/>
      <c r="L463" s="49" t="s">
        <v>56</v>
      </c>
      <c r="M463" s="46"/>
      <c r="N463" s="46"/>
      <c r="O463" s="46"/>
      <c r="P463" s="46"/>
      <c r="Q463" s="46"/>
      <c r="R463" s="46"/>
      <c r="S463" s="154"/>
      <c r="T463" s="49" t="s">
        <v>56</v>
      </c>
      <c r="U463" s="46"/>
      <c r="V463" s="46"/>
      <c r="W463" s="46"/>
      <c r="X463" s="46"/>
      <c r="Y463" s="46"/>
      <c r="Z463" s="46"/>
      <c r="AA463" s="46"/>
      <c r="AB463" s="49" t="s">
        <v>56</v>
      </c>
      <c r="AC463" s="46"/>
      <c r="AD463" s="46"/>
      <c r="AE463" s="46"/>
      <c r="AF463" s="46"/>
      <c r="AG463" s="46"/>
      <c r="AH463" s="46"/>
      <c r="AI463" s="47"/>
      <c r="AJ463" s="49" t="s">
        <v>56</v>
      </c>
      <c r="AK463" s="46"/>
      <c r="AL463" s="46"/>
      <c r="AM463" s="47"/>
      <c r="AN463" s="47"/>
      <c r="AO463" s="47"/>
      <c r="AP463" s="91"/>
      <c r="AQ463" s="92">
        <f t="shared" si="64"/>
        <v>4</v>
      </c>
      <c r="AR463" s="102">
        <v>136</v>
      </c>
      <c r="AS463" s="93">
        <f t="shared" si="66"/>
        <v>2.9411764705882353E-2</v>
      </c>
    </row>
    <row r="464" spans="1:45" ht="15" x14ac:dyDescent="0.2">
      <c r="A464" s="291"/>
      <c r="B464" s="236"/>
      <c r="C464" s="99" t="s">
        <v>132</v>
      </c>
      <c r="D464" s="48"/>
      <c r="E464" s="46"/>
      <c r="F464" s="46"/>
      <c r="G464" s="46"/>
      <c r="H464" s="46"/>
      <c r="I464" s="151"/>
      <c r="J464" s="151"/>
      <c r="K464" s="152" t="s">
        <v>56</v>
      </c>
      <c r="L464" s="151"/>
      <c r="M464" s="151"/>
      <c r="N464" s="151"/>
      <c r="O464" s="151"/>
      <c r="P464" s="151"/>
      <c r="Q464" s="151"/>
      <c r="R464" s="151"/>
      <c r="S464" s="155"/>
      <c r="T464" s="152" t="s">
        <v>56</v>
      </c>
      <c r="U464" s="156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3" t="s">
        <v>56</v>
      </c>
      <c r="AJ464" s="151"/>
      <c r="AK464" s="151"/>
      <c r="AL464" s="151"/>
      <c r="AM464" s="47"/>
      <c r="AN464" s="47"/>
      <c r="AO464" s="47"/>
      <c r="AP464" s="91"/>
      <c r="AQ464" s="92">
        <f t="shared" si="64"/>
        <v>3</v>
      </c>
      <c r="AR464" s="102">
        <v>68</v>
      </c>
      <c r="AS464" s="93">
        <f t="shared" si="66"/>
        <v>4.4117647058823532E-2</v>
      </c>
    </row>
    <row r="465" spans="1:45" ht="15" x14ac:dyDescent="0.2">
      <c r="A465" s="291"/>
      <c r="B465" s="236"/>
      <c r="C465" s="99" t="s">
        <v>134</v>
      </c>
      <c r="D465" s="48"/>
      <c r="E465" s="46"/>
      <c r="F465" s="46"/>
      <c r="G465" s="46"/>
      <c r="H465" s="46"/>
      <c r="I465" s="151"/>
      <c r="J465" s="151"/>
      <c r="K465" s="152" t="s">
        <v>56</v>
      </c>
      <c r="L465" s="151"/>
      <c r="M465" s="151"/>
      <c r="N465" s="151"/>
      <c r="O465" s="151"/>
      <c r="P465" s="151"/>
      <c r="Q465" s="151"/>
      <c r="R465" s="151"/>
      <c r="S465" s="155"/>
      <c r="T465" s="152" t="s">
        <v>56</v>
      </c>
      <c r="U465" s="156"/>
      <c r="V465" s="151"/>
      <c r="W465" s="151"/>
      <c r="X465" s="151"/>
      <c r="Y465" s="151"/>
      <c r="Z465" s="151"/>
      <c r="AA465" s="151"/>
      <c r="AC465" s="151"/>
      <c r="AD465" s="151"/>
      <c r="AE465" s="151"/>
      <c r="AF465" s="151"/>
      <c r="AG465" s="151"/>
      <c r="AH465" s="151"/>
      <c r="AI465" s="153" t="s">
        <v>56</v>
      </c>
      <c r="AK465" s="151"/>
      <c r="AL465" s="151"/>
      <c r="AM465" s="47"/>
      <c r="AN465" s="47"/>
      <c r="AO465" s="47"/>
      <c r="AP465" s="91"/>
      <c r="AQ465" s="92">
        <f t="shared" si="64"/>
        <v>3</v>
      </c>
      <c r="AR465" s="102">
        <v>68</v>
      </c>
      <c r="AS465" s="93">
        <f t="shared" si="66"/>
        <v>4.4117647058823532E-2</v>
      </c>
    </row>
    <row r="466" spans="1:45" ht="15" x14ac:dyDescent="0.2">
      <c r="A466" s="291"/>
      <c r="B466" s="237"/>
      <c r="C466" s="99" t="s">
        <v>135</v>
      </c>
      <c r="D466" s="48"/>
      <c r="E466" s="46"/>
      <c r="F466" s="46"/>
      <c r="G466" s="46"/>
      <c r="H466" s="46"/>
      <c r="I466" s="46"/>
      <c r="J466" s="46"/>
      <c r="K466" s="46"/>
      <c r="L466" s="49" t="s">
        <v>56</v>
      </c>
      <c r="M466" s="46"/>
      <c r="N466" s="46"/>
      <c r="O466" s="46"/>
      <c r="P466" s="46"/>
      <c r="Q466" s="46"/>
      <c r="R466" s="46"/>
      <c r="S466" s="46"/>
      <c r="T466" s="152" t="s">
        <v>56</v>
      </c>
      <c r="U466" s="46"/>
      <c r="V466" s="46"/>
      <c r="W466" s="46"/>
      <c r="X466" s="46"/>
      <c r="Y466" s="46"/>
      <c r="Z466" s="46"/>
      <c r="AA466" s="46"/>
      <c r="AB466" s="143" t="s">
        <v>56</v>
      </c>
      <c r="AC466" s="46"/>
      <c r="AD466" s="46"/>
      <c r="AE466" s="46"/>
      <c r="AF466" s="46"/>
      <c r="AG466" s="46"/>
      <c r="AH466" s="46"/>
      <c r="AI466" s="47"/>
      <c r="AJ466" s="143" t="s">
        <v>56</v>
      </c>
      <c r="AK466" s="46"/>
      <c r="AL466" s="46"/>
      <c r="AM466" s="47"/>
      <c r="AN466" s="47"/>
      <c r="AO466" s="47"/>
      <c r="AP466" s="91"/>
      <c r="AQ466" s="92">
        <f t="shared" si="64"/>
        <v>4</v>
      </c>
      <c r="AR466" s="102">
        <v>136</v>
      </c>
      <c r="AS466" s="93">
        <f t="shared" si="66"/>
        <v>2.9411764705882353E-2</v>
      </c>
    </row>
    <row r="467" spans="1:45" ht="18.75" customHeight="1" x14ac:dyDescent="0.2">
      <c r="A467" s="52"/>
      <c r="B467" s="69"/>
      <c r="C467" s="69"/>
      <c r="D467" s="69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2"/>
      <c r="AN467" s="52"/>
      <c r="AO467" s="52"/>
      <c r="AP467" s="52"/>
      <c r="AQ467" s="52"/>
      <c r="AR467" s="52"/>
      <c r="AS467" s="52"/>
    </row>
  </sheetData>
  <mergeCells count="303">
    <mergeCell ref="A157:A161"/>
    <mergeCell ref="B12:B18"/>
    <mergeCell ref="B37:B43"/>
    <mergeCell ref="B79:B85"/>
    <mergeCell ref="B123:B127"/>
    <mergeCell ref="A12:A32"/>
    <mergeCell ref="A37:A74"/>
    <mergeCell ref="A79:A118"/>
    <mergeCell ref="A123:A152"/>
    <mergeCell ref="B128:B132"/>
    <mergeCell ref="B133:B137"/>
    <mergeCell ref="B138:B142"/>
    <mergeCell ref="B143:B147"/>
    <mergeCell ref="B148:B152"/>
    <mergeCell ref="B86:B92"/>
    <mergeCell ref="B93:B99"/>
    <mergeCell ref="B100:B106"/>
    <mergeCell ref="B107:B113"/>
    <mergeCell ref="B114:B118"/>
    <mergeCell ref="A76:D76"/>
    <mergeCell ref="B157:B161"/>
    <mergeCell ref="A425:A466"/>
    <mergeCell ref="B425:B427"/>
    <mergeCell ref="Q425:Q427"/>
    <mergeCell ref="B428:B430"/>
    <mergeCell ref="B431:B433"/>
    <mergeCell ref="B434:B437"/>
    <mergeCell ref="B438:B441"/>
    <mergeCell ref="B442:B445"/>
    <mergeCell ref="B446:B448"/>
    <mergeCell ref="B449:B451"/>
    <mergeCell ref="B452:B455"/>
    <mergeCell ref="B456:B459"/>
    <mergeCell ref="B460:B462"/>
    <mergeCell ref="B463:B466"/>
    <mergeCell ref="A422:D422"/>
    <mergeCell ref="E422:AP422"/>
    <mergeCell ref="AQ422:AQ424"/>
    <mergeCell ref="AR422:AR424"/>
    <mergeCell ref="AS422:AS424"/>
    <mergeCell ref="A423:C424"/>
    <mergeCell ref="E423:H423"/>
    <mergeCell ref="I423:L423"/>
    <mergeCell ref="M423:P423"/>
    <mergeCell ref="Q423:T423"/>
    <mergeCell ref="U423:W423"/>
    <mergeCell ref="X423:AA423"/>
    <mergeCell ref="AB423:AD423"/>
    <mergeCell ref="AE423:AI423"/>
    <mergeCell ref="AJ423:AL423"/>
    <mergeCell ref="AM423:AP423"/>
    <mergeCell ref="A393:A420"/>
    <mergeCell ref="B393:B394"/>
    <mergeCell ref="B395:B397"/>
    <mergeCell ref="B398:B399"/>
    <mergeCell ref="B400:B401"/>
    <mergeCell ref="B402:B403"/>
    <mergeCell ref="B404:B405"/>
    <mergeCell ref="B406:B407"/>
    <mergeCell ref="B408:B410"/>
    <mergeCell ref="B411:B412"/>
    <mergeCell ref="B413:B414"/>
    <mergeCell ref="B415:B416"/>
    <mergeCell ref="B417:B418"/>
    <mergeCell ref="B419:B420"/>
    <mergeCell ref="A390:D390"/>
    <mergeCell ref="E390:AP390"/>
    <mergeCell ref="AQ390:AQ392"/>
    <mergeCell ref="AR390:AR392"/>
    <mergeCell ref="AS390:AS392"/>
    <mergeCell ref="A391:C392"/>
    <mergeCell ref="E391:H391"/>
    <mergeCell ref="I391:L391"/>
    <mergeCell ref="M391:P391"/>
    <mergeCell ref="Q391:T391"/>
    <mergeCell ref="U391:W391"/>
    <mergeCell ref="X391:AA391"/>
    <mergeCell ref="AB391:AD391"/>
    <mergeCell ref="AE391:AI391"/>
    <mergeCell ref="AJ391:AL391"/>
    <mergeCell ref="AM391:AP391"/>
    <mergeCell ref="A356:A388"/>
    <mergeCell ref="B356:B358"/>
    <mergeCell ref="B359:B361"/>
    <mergeCell ref="B362:B364"/>
    <mergeCell ref="B365:B367"/>
    <mergeCell ref="B368:B370"/>
    <mergeCell ref="B371:B373"/>
    <mergeCell ref="B374:B376"/>
    <mergeCell ref="B377:B379"/>
    <mergeCell ref="B380:B382"/>
    <mergeCell ref="B383:B385"/>
    <mergeCell ref="B386:B388"/>
    <mergeCell ref="B344:B347"/>
    <mergeCell ref="B348:B351"/>
    <mergeCell ref="A353:D353"/>
    <mergeCell ref="E353:AP353"/>
    <mergeCell ref="AQ353:AQ355"/>
    <mergeCell ref="AR353:AR355"/>
    <mergeCell ref="AS353:AS355"/>
    <mergeCell ref="A354:C355"/>
    <mergeCell ref="E354:H354"/>
    <mergeCell ref="I354:L354"/>
    <mergeCell ref="M354:P354"/>
    <mergeCell ref="Q354:T354"/>
    <mergeCell ref="U354:W354"/>
    <mergeCell ref="X354:AA354"/>
    <mergeCell ref="AB354:AD354"/>
    <mergeCell ref="AE354:AI354"/>
    <mergeCell ref="AJ354:AL354"/>
    <mergeCell ref="AM354:AP354"/>
    <mergeCell ref="B308:B311"/>
    <mergeCell ref="B312:B315"/>
    <mergeCell ref="B316:B319"/>
    <mergeCell ref="B320:B323"/>
    <mergeCell ref="B324:B327"/>
    <mergeCell ref="B328:B331"/>
    <mergeCell ref="B332:B335"/>
    <mergeCell ref="B336:B339"/>
    <mergeCell ref="B340:B343"/>
    <mergeCell ref="B295:B299"/>
    <mergeCell ref="A301:D301"/>
    <mergeCell ref="E301:AP301"/>
    <mergeCell ref="AQ301:AQ303"/>
    <mergeCell ref="AR301:AR303"/>
    <mergeCell ref="AS301:AS303"/>
    <mergeCell ref="A302:C303"/>
    <mergeCell ref="E302:H302"/>
    <mergeCell ref="I302:L302"/>
    <mergeCell ref="M302:P302"/>
    <mergeCell ref="Q302:T302"/>
    <mergeCell ref="U302:W302"/>
    <mergeCell ref="X302:AA302"/>
    <mergeCell ref="AB302:AD302"/>
    <mergeCell ref="AE302:AI302"/>
    <mergeCell ref="AJ302:AL302"/>
    <mergeCell ref="AM302:AP302"/>
    <mergeCell ref="A245:A299"/>
    <mergeCell ref="B245:B249"/>
    <mergeCell ref="B250:B254"/>
    <mergeCell ref="B255:B259"/>
    <mergeCell ref="B260:B264"/>
    <mergeCell ref="B265:B269"/>
    <mergeCell ref="B270:B274"/>
    <mergeCell ref="B275:B279"/>
    <mergeCell ref="B280:B284"/>
    <mergeCell ref="B285:B289"/>
    <mergeCell ref="B290:B294"/>
    <mergeCell ref="AQ242:AQ244"/>
    <mergeCell ref="AR242:AR244"/>
    <mergeCell ref="AS242:AS244"/>
    <mergeCell ref="A243:C244"/>
    <mergeCell ref="E243:H243"/>
    <mergeCell ref="I243:L243"/>
    <mergeCell ref="M243:P243"/>
    <mergeCell ref="Q243:T243"/>
    <mergeCell ref="U243:W243"/>
    <mergeCell ref="X243:AA243"/>
    <mergeCell ref="AB243:AD243"/>
    <mergeCell ref="AE243:AI243"/>
    <mergeCell ref="AJ243:AL243"/>
    <mergeCell ref="AM243:AP243"/>
    <mergeCell ref="B206:B210"/>
    <mergeCell ref="B211:B215"/>
    <mergeCell ref="B216:B220"/>
    <mergeCell ref="B221:B225"/>
    <mergeCell ref="B226:B230"/>
    <mergeCell ref="B231:B235"/>
    <mergeCell ref="B236:B240"/>
    <mergeCell ref="A242:D242"/>
    <mergeCell ref="E242:AP242"/>
    <mergeCell ref="A201:A240"/>
    <mergeCell ref="B201:B205"/>
    <mergeCell ref="A198:D198"/>
    <mergeCell ref="E198:AP198"/>
    <mergeCell ref="AQ198:AQ200"/>
    <mergeCell ref="AR198:AR200"/>
    <mergeCell ref="AS198:AS200"/>
    <mergeCell ref="A199:C200"/>
    <mergeCell ref="E199:H199"/>
    <mergeCell ref="I199:L199"/>
    <mergeCell ref="M199:P199"/>
    <mergeCell ref="Q199:T199"/>
    <mergeCell ref="U199:W199"/>
    <mergeCell ref="X199:AA199"/>
    <mergeCell ref="AB199:AD199"/>
    <mergeCell ref="AE199:AI199"/>
    <mergeCell ref="AJ199:AL199"/>
    <mergeCell ref="AM199:AP199"/>
    <mergeCell ref="A162:A196"/>
    <mergeCell ref="B162:B166"/>
    <mergeCell ref="B167:B171"/>
    <mergeCell ref="B172:B176"/>
    <mergeCell ref="B177:B181"/>
    <mergeCell ref="B182:B186"/>
    <mergeCell ref="B187:B191"/>
    <mergeCell ref="B192:B196"/>
    <mergeCell ref="A197:D197"/>
    <mergeCell ref="AQ154:AQ156"/>
    <mergeCell ref="AR154:AR156"/>
    <mergeCell ref="AS154:AS156"/>
    <mergeCell ref="A155:C156"/>
    <mergeCell ref="E155:H155"/>
    <mergeCell ref="I155:L155"/>
    <mergeCell ref="M155:P155"/>
    <mergeCell ref="Q155:T155"/>
    <mergeCell ref="U155:W155"/>
    <mergeCell ref="X155:AA155"/>
    <mergeCell ref="AB155:AD155"/>
    <mergeCell ref="AE155:AI155"/>
    <mergeCell ref="AJ155:AL155"/>
    <mergeCell ref="AM155:AP155"/>
    <mergeCell ref="A154:D154"/>
    <mergeCell ref="E154:AP154"/>
    <mergeCell ref="AR120:AR122"/>
    <mergeCell ref="AS120:AS122"/>
    <mergeCell ref="A121:B122"/>
    <mergeCell ref="C121:C122"/>
    <mergeCell ref="E121:H121"/>
    <mergeCell ref="I121:L121"/>
    <mergeCell ref="M121:P121"/>
    <mergeCell ref="Q121:T121"/>
    <mergeCell ref="U121:W121"/>
    <mergeCell ref="X121:AA121"/>
    <mergeCell ref="AB121:AD121"/>
    <mergeCell ref="AE121:AI121"/>
    <mergeCell ref="AJ121:AL121"/>
    <mergeCell ref="AM121:AP121"/>
    <mergeCell ref="A120:D120"/>
    <mergeCell ref="E120:AP120"/>
    <mergeCell ref="AQ120:AQ122"/>
    <mergeCell ref="E76:AP76"/>
    <mergeCell ref="AQ76:AQ78"/>
    <mergeCell ref="AR76:AR78"/>
    <mergeCell ref="AS76:AS78"/>
    <mergeCell ref="A77:B78"/>
    <mergeCell ref="C77:C78"/>
    <mergeCell ref="E77:H77"/>
    <mergeCell ref="I77:L77"/>
    <mergeCell ref="M77:P77"/>
    <mergeCell ref="Q77:T77"/>
    <mergeCell ref="U77:W77"/>
    <mergeCell ref="X77:AA77"/>
    <mergeCell ref="AB77:AD77"/>
    <mergeCell ref="AE77:AI77"/>
    <mergeCell ref="AJ77:AL77"/>
    <mergeCell ref="AM77:AP77"/>
    <mergeCell ref="AQ34:AQ36"/>
    <mergeCell ref="AR34:AR36"/>
    <mergeCell ref="AS34:AS36"/>
    <mergeCell ref="A35:B36"/>
    <mergeCell ref="C35:C36"/>
    <mergeCell ref="E35:H35"/>
    <mergeCell ref="I35:L35"/>
    <mergeCell ref="M35:P35"/>
    <mergeCell ref="Q35:T35"/>
    <mergeCell ref="U35:W35"/>
    <mergeCell ref="X35:AA35"/>
    <mergeCell ref="AB35:AD35"/>
    <mergeCell ref="AE35:AI35"/>
    <mergeCell ref="AJ35:AL35"/>
    <mergeCell ref="AM35:AP35"/>
    <mergeCell ref="A7:B7"/>
    <mergeCell ref="C7:D7"/>
    <mergeCell ref="AQ9:AQ11"/>
    <mergeCell ref="AR9:AR11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E10:AI10"/>
    <mergeCell ref="AJ10:AL10"/>
    <mergeCell ref="AM10:AP10"/>
    <mergeCell ref="B304:B307"/>
    <mergeCell ref="A304:A351"/>
    <mergeCell ref="G3:W3"/>
    <mergeCell ref="X3:AB3"/>
    <mergeCell ref="A9:D9"/>
    <mergeCell ref="E9:AP9"/>
    <mergeCell ref="B19:B25"/>
    <mergeCell ref="B26:B32"/>
    <mergeCell ref="A33:D33"/>
    <mergeCell ref="A34:D34"/>
    <mergeCell ref="E34:AP34"/>
    <mergeCell ref="B44:B50"/>
    <mergeCell ref="B51:B57"/>
    <mergeCell ref="B58:B64"/>
    <mergeCell ref="B65:B71"/>
    <mergeCell ref="B72:B74"/>
    <mergeCell ref="AC3:AM5"/>
    <mergeCell ref="AN3:AO5"/>
    <mergeCell ref="B4:C4"/>
    <mergeCell ref="X4:AB5"/>
    <mergeCell ref="AP4:AQ4"/>
    <mergeCell ref="G5:W7"/>
    <mergeCell ref="AP5:AQ5"/>
    <mergeCell ref="X6:AB6"/>
  </mergeCells>
  <pageMargins left="0.25" right="0.25" top="0.51000000000000023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процедур'!Print_Titles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Рукавишников Александр Игоревич</cp:lastModifiedBy>
  <cp:revision>34</cp:revision>
  <dcterms:created xsi:type="dcterms:W3CDTF">2024-09-28T08:38:22Z</dcterms:created>
  <dcterms:modified xsi:type="dcterms:W3CDTF">2025-09-18T10:57:42Z</dcterms:modified>
</cp:coreProperties>
</file>